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10" activeTab="1"/>
  </bookViews>
  <sheets>
    <sheet name="กรอกข้อมูล" sheetId="1" r:id="rId1"/>
    <sheet name="บันทึกข้อมูล" sheetId="2" r:id="rId2"/>
    <sheet name="พิมพ์" sheetId="3" r:id="rId3"/>
  </sheets>
  <definedNames>
    <definedName name="_xlnm.Print_Area" localSheetId="1">'บันทึกข้อมูล'!$A$1:$V$77</definedName>
    <definedName name="_xlnm.Print_Area" localSheetId="2">'พิมพ์'!$A$1:$J$37</definedName>
  </definedNames>
  <calcPr fullCalcOnLoad="1"/>
</workbook>
</file>

<file path=xl/sharedStrings.xml><?xml version="1.0" encoding="utf-8"?>
<sst xmlns="http://schemas.openxmlformats.org/spreadsheetml/2006/main" count="223" uniqueCount="82">
  <si>
    <t>ครูที่ปรึกษา 1)</t>
  </si>
  <si>
    <t>วัน / เดือน / ปี (ที่คัดกรอง)</t>
  </si>
  <si>
    <t>นิยามศัพท์เฉพาะ</t>
  </si>
  <si>
    <t>กลุ่มพิเศษ คือ กลุ่มที่มีด้านปกติทุกข้อ และมีความสามารถพิเศษ</t>
  </si>
  <si>
    <t xml:space="preserve">กลุ่มปกติ คือ มีด้านปกติทุกข้อ   </t>
  </si>
  <si>
    <t xml:space="preserve">กลุ่มเสี่ยง คือ มีด้านปกติและด้านเสี่ยง   </t>
  </si>
  <si>
    <t>กลุ่มมีปัญหา คือ มีด้านปกติ ด้านเสี่ยงและด้านมีปัญหา</t>
  </si>
  <si>
    <t xml:space="preserve">กลุ่มพิเศษ </t>
  </si>
  <si>
    <t>กลุ่มปกติ</t>
  </si>
  <si>
    <t>กลุ่มเสี่ยง</t>
  </si>
  <si>
    <t>กลุ่มมีปัญหา</t>
  </si>
  <si>
    <t>ที่</t>
  </si>
  <si>
    <t>รายการ</t>
  </si>
  <si>
    <t>ปกติ</t>
  </si>
  <si>
    <t>เสี่ยง</t>
  </si>
  <si>
    <t>มีปัญหา</t>
  </si>
  <si>
    <t>พิเศษ</t>
  </si>
  <si>
    <t>จำนวน</t>
  </si>
  <si>
    <t>ร้อยละ</t>
  </si>
  <si>
    <t>ด้านความสามารถนักเรียน</t>
  </si>
  <si>
    <t>ด้านสุขภาพ</t>
  </si>
  <si>
    <t>ด้านครอบครัว</t>
  </si>
  <si>
    <t>ความสามารถพิเศษ</t>
  </si>
  <si>
    <t>ความสามารถทั่วไป</t>
  </si>
  <si>
    <t>การเรียน</t>
  </si>
  <si>
    <t>สุขภาพร่างกาย</t>
  </si>
  <si>
    <t>สุขภาพจิตและพฤติกรรม</t>
  </si>
  <si>
    <t>เศรษฐกิจ</t>
  </si>
  <si>
    <t>การคุ้มครองนักเรียน</t>
  </si>
  <si>
    <t>สารเสพติด</t>
  </si>
  <si>
    <t>ความปลอดภัย</t>
  </si>
  <si>
    <t>พฤติกรรมทางเพศ</t>
  </si>
  <si>
    <t>กลุ่มพิเศษ</t>
  </si>
  <si>
    <t>ลงชื่อ…....………………………………..ครูที่ปรึกษา</t>
  </si>
  <si>
    <t>2)</t>
  </si>
  <si>
    <t>นายวธัญญู  พิชญภูสิทธิ</t>
  </si>
  <si>
    <t>นางณัฏฐ์ฎาพร  พิชญภูสิทธิ</t>
  </si>
  <si>
    <t xml:space="preserve">สรุปผลการคัดกรองนักเรียนเป็นรายบุคคล  ตามเกณฑ์การคัดกรองนักเรียน  </t>
  </si>
  <si>
    <t>ปีการศึกษา</t>
  </si>
  <si>
    <t>ครูที่ปรึกษา 1</t>
  </si>
  <si>
    <t>ครูที่ปรึกษา 2</t>
  </si>
  <si>
    <t>กรอกข้อมูล ในกรอบสีเหลือง</t>
  </si>
  <si>
    <t>จำนวนนักเรียน</t>
  </si>
  <si>
    <t>คน</t>
  </si>
  <si>
    <t>ด้านอื่น ๆ</t>
  </si>
  <si>
    <t>อื่น ๆ</t>
  </si>
  <si>
    <t>รายชื่อนักเรียน</t>
  </si>
  <si>
    <t>รหัสประจำตัวนักเรียน</t>
  </si>
  <si>
    <t>เลขที่</t>
  </si>
  <si>
    <t>ห้อง</t>
  </si>
  <si>
    <t>คำชี้แจง ให้ครูที่ปรึกษา สรุปผลการคัดกรองนักเรียนเป็นรายบุคคล โดยนำผลจากแบบ บท.ดล.11 มาบันทึก</t>
  </si>
  <si>
    <t>ชื่อ - สกุล</t>
  </si>
  <si>
    <t>ทั่วไป</t>
  </si>
  <si>
    <t>สุขภาพกาย</t>
  </si>
  <si>
    <t>ด้านความสามารถของนักเรียน</t>
  </si>
  <si>
    <t>การคุ้มครอง</t>
  </si>
  <si>
    <t xml:space="preserve">อื่น ๆ </t>
  </si>
  <si>
    <t>ด้าน1</t>
  </si>
  <si>
    <t>ด้าน2</t>
  </si>
  <si>
    <t>ด้าน3</t>
  </si>
  <si>
    <t>ด้าน4</t>
  </si>
  <si>
    <t>ด้าน5</t>
  </si>
  <si>
    <t>รวม</t>
  </si>
  <si>
    <t>กลุ่มนักเรียนที่คัดกรอง</t>
  </si>
  <si>
    <t>ด้านจิตและพฤติกรรม (SDQ)</t>
  </si>
  <si>
    <t>หน้า 3/3</t>
  </si>
  <si>
    <t>หน้า 2/3</t>
  </si>
  <si>
    <t>หน้า 1/3</t>
  </si>
  <si>
    <t xml:space="preserve">   ป หมายถึง กลุ่มปกติ  ส หมายถึง กลุ่มเสี่ยง  ม หมายถึง กลุ่มมีปัญหา  พ หมายถึง กลุ่มพิเศษ</t>
  </si>
  <si>
    <t>กลุ่ม</t>
  </si>
  <si>
    <t xml:space="preserve">กลุ่มปกติ    </t>
  </si>
  <si>
    <t xml:space="preserve">กลุ่มเสี่ยง   </t>
  </si>
  <si>
    <t xml:space="preserve">กลุ่มมีปัญหา </t>
  </si>
  <si>
    <t>กลุ่มพิเศษ (%)</t>
  </si>
  <si>
    <t xml:space="preserve">กลุ่มปกติ (%)   </t>
  </si>
  <si>
    <t xml:space="preserve">กลุ่มเสี่ยง (%)  </t>
  </si>
  <si>
    <t>กลุ่มมีปัญหา (%)</t>
  </si>
  <si>
    <t>-</t>
  </si>
  <si>
    <t>วันที่คัดกรอง</t>
  </si>
  <si>
    <t>ตัวอย่างการบันทึก  31 พฤษภาคม 2564</t>
  </si>
  <si>
    <t>31 พฤษภาคม 2564</t>
  </si>
  <si>
    <t>2/1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</si>
</sst>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b/>
      <sz val="8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/>
      <right style="thin"/>
      <top style="thin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48" fillId="5" borderId="15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53" fillId="0" borderId="15" xfId="0" applyFont="1" applyBorder="1" applyAlignment="1">
      <alignment horizontal="right"/>
    </xf>
    <xf numFmtId="0" fontId="54" fillId="33" borderId="15" xfId="0" applyFont="1" applyFill="1" applyBorder="1" applyAlignment="1">
      <alignment horizontal="left"/>
    </xf>
    <xf numFmtId="0" fontId="54" fillId="33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34" borderId="11" xfId="0" applyFont="1" applyFill="1" applyBorder="1" applyAlignment="1" quotePrefix="1">
      <alignment horizontal="center"/>
    </xf>
    <xf numFmtId="0" fontId="48" fillId="34" borderId="17" xfId="0" applyFont="1" applyFill="1" applyBorder="1" applyAlignment="1" quotePrefix="1">
      <alignment horizontal="center"/>
    </xf>
    <xf numFmtId="0" fontId="48" fillId="34" borderId="12" xfId="0" applyFont="1" applyFill="1" applyBorder="1" applyAlignment="1" quotePrefix="1">
      <alignment horizont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8" fillId="34" borderId="16" xfId="0" applyFont="1" applyFill="1" applyBorder="1" applyAlignment="1" quotePrefix="1">
      <alignment horizontal="center"/>
    </xf>
    <xf numFmtId="0" fontId="50" fillId="5" borderId="15" xfId="0" applyFont="1" applyFill="1" applyBorder="1" applyAlignment="1">
      <alignment horizontal="center" vertical="center"/>
    </xf>
    <xf numFmtId="0" fontId="50" fillId="5" borderId="14" xfId="0" applyFont="1" applyFill="1" applyBorder="1" applyAlignment="1">
      <alignment horizontal="left" vertical="center"/>
    </xf>
    <xf numFmtId="0" fontId="48" fillId="5" borderId="14" xfId="0" applyFont="1" applyFill="1" applyBorder="1" applyAlignment="1" quotePrefix="1">
      <alignment horizontal="center"/>
    </xf>
    <xf numFmtId="0" fontId="48" fillId="5" borderId="1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35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5" borderId="17" xfId="0" applyFont="1" applyFill="1" applyBorder="1" applyAlignment="1">
      <alignment horizontal="center" vertical="center"/>
    </xf>
    <xf numFmtId="0" fontId="50" fillId="5" borderId="15" xfId="0" applyFont="1" applyFill="1" applyBorder="1" applyAlignment="1">
      <alignment horizontal="left" vertical="center"/>
    </xf>
    <xf numFmtId="0" fontId="48" fillId="5" borderId="15" xfId="0" applyFont="1" applyFill="1" applyBorder="1" applyAlignment="1" quotePrefix="1">
      <alignment horizontal="center"/>
    </xf>
    <xf numFmtId="0" fontId="48" fillId="5" borderId="15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/>
    </xf>
    <xf numFmtId="0" fontId="56" fillId="0" borderId="15" xfId="0" applyFont="1" applyBorder="1" applyAlignment="1">
      <alignment/>
    </xf>
    <xf numFmtId="0" fontId="49" fillId="0" borderId="15" xfId="0" applyFont="1" applyBorder="1" applyAlignment="1" quotePrefix="1">
      <alignment/>
    </xf>
    <xf numFmtId="0" fontId="54" fillId="33" borderId="15" xfId="0" applyFont="1" applyFill="1" applyBorder="1" applyAlignment="1" quotePrefix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17" borderId="15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/>
    </xf>
    <xf numFmtId="0" fontId="52" fillId="5" borderId="18" xfId="0" applyFont="1" applyFill="1" applyBorder="1" applyAlignment="1">
      <alignment/>
    </xf>
    <xf numFmtId="0" fontId="52" fillId="5" borderId="15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1" fillId="34" borderId="11" xfId="0" applyFont="1" applyFill="1" applyBorder="1" applyAlignment="1" quotePrefix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1" fillId="34" borderId="17" xfId="0" applyFont="1" applyFill="1" applyBorder="1" applyAlignment="1" quotePrefix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51" fillId="34" borderId="12" xfId="0" applyFont="1" applyFill="1" applyBorder="1" applyAlignment="1" quotePrefix="1">
      <alignment horizontal="center" vertical="center"/>
    </xf>
    <xf numFmtId="0" fontId="51" fillId="0" borderId="22" xfId="0" applyFont="1" applyBorder="1" applyAlignment="1">
      <alignment horizontal="center"/>
    </xf>
    <xf numFmtId="0" fontId="53" fillId="8" borderId="23" xfId="0" applyFont="1" applyFill="1" applyBorder="1" applyAlignment="1">
      <alignment horizontal="center"/>
    </xf>
    <xf numFmtId="0" fontId="53" fillId="8" borderId="24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51" fillId="0" borderId="24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2" fillId="0" borderId="0" xfId="0" applyFont="1" applyAlignment="1">
      <alignment horizontal="right"/>
    </xf>
    <xf numFmtId="0" fontId="52" fillId="17" borderId="25" xfId="0" applyFont="1" applyFill="1" applyBorder="1" applyAlignment="1">
      <alignment horizontal="center" vertical="center"/>
    </xf>
    <xf numFmtId="0" fontId="52" fillId="17" borderId="14" xfId="0" applyFont="1" applyFill="1" applyBorder="1" applyAlignment="1">
      <alignment horizontal="center" vertical="center"/>
    </xf>
    <xf numFmtId="0" fontId="52" fillId="17" borderId="26" xfId="0" applyFont="1" applyFill="1" applyBorder="1" applyAlignment="1">
      <alignment horizontal="center" vertical="center"/>
    </xf>
    <xf numFmtId="0" fontId="52" fillId="17" borderId="21" xfId="0" applyFont="1" applyFill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0" fontId="52" fillId="17" borderId="15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438150</xdr:colOff>
      <xdr:row>4</xdr:row>
      <xdr:rowOff>28575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619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19050</xdr:rowOff>
    </xdr:from>
    <xdr:to>
      <xdr:col>10</xdr:col>
      <xdr:colOff>0</xdr:colOff>
      <xdr:row>1</xdr:row>
      <xdr:rowOff>133350</xdr:rowOff>
    </xdr:to>
    <xdr:sp>
      <xdr:nvSpPr>
        <xdr:cNvPr id="2" name="Text Box 854"/>
        <xdr:cNvSpPr txBox="1">
          <a:spLocks noChangeArrowheads="1"/>
        </xdr:cNvSpPr>
      </xdr:nvSpPr>
      <xdr:spPr>
        <a:xfrm>
          <a:off x="4019550" y="19050"/>
          <a:ext cx="7905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บท.ดล.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333375</xdr:colOff>
      <xdr:row>0</xdr:row>
      <xdr:rowOff>95250</xdr:rowOff>
    </xdr:from>
    <xdr:to>
      <xdr:col>5</xdr:col>
      <xdr:colOff>0</xdr:colOff>
      <xdr:row>4</xdr:row>
      <xdr:rowOff>0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523875" y="95250"/>
          <a:ext cx="2095500" cy="8382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โรงเรียนเจียงทองพิทยาคม
</a:t>
          </a:r>
          <a:r>
            <a:rPr lang="en-US" cap="none" sz="1200" b="1" i="0" u="none" baseline="0">
              <a:solidFill>
                <a:srgbClr val="000000"/>
              </a:solidFill>
            </a:rPr>
            <a:t>อำเภอภักดีชุมพล จังหวัดชัยภูมิ 36260
</a:t>
          </a:r>
          <a:r>
            <a:rPr lang="en-US" cap="none" sz="1200" b="1" i="0" u="none" baseline="0">
              <a:solidFill>
                <a:srgbClr val="000000"/>
              </a:solidFill>
            </a:rPr>
            <a:t>สังกัดสำนักงานเขตพื้นที่การศึกษามัธยมศึกษาชัยภูมิ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11.7109375" style="3" customWidth="1"/>
    <col min="2" max="2" width="16.28125" style="3" customWidth="1"/>
    <col min="3" max="3" width="31.8515625" style="3" customWidth="1"/>
    <col min="4" max="16384" width="9.00390625" style="3" customWidth="1"/>
  </cols>
  <sheetData>
    <row r="2" spans="1:4" ht="24">
      <c r="A2" s="77" t="s">
        <v>41</v>
      </c>
      <c r="B2" s="78"/>
      <c r="C2" s="78"/>
      <c r="D2" s="79"/>
    </row>
    <row r="3" spans="1:4" ht="24">
      <c r="A3" s="14"/>
      <c r="B3" s="15" t="s">
        <v>39</v>
      </c>
      <c r="C3" s="16" t="s">
        <v>35</v>
      </c>
      <c r="D3" s="14"/>
    </row>
    <row r="4" spans="1:4" ht="24">
      <c r="A4" s="14"/>
      <c r="B4" s="15" t="s">
        <v>40</v>
      </c>
      <c r="C4" s="16" t="s">
        <v>36</v>
      </c>
      <c r="D4" s="14"/>
    </row>
    <row r="5" spans="1:4" ht="24">
      <c r="A5" s="14"/>
      <c r="B5" s="15" t="s">
        <v>38</v>
      </c>
      <c r="C5" s="17">
        <v>2564</v>
      </c>
      <c r="D5" s="14"/>
    </row>
    <row r="6" spans="1:4" ht="24">
      <c r="A6" s="14"/>
      <c r="B6" s="15" t="s">
        <v>49</v>
      </c>
      <c r="C6" s="58" t="s">
        <v>81</v>
      </c>
      <c r="D6" s="14"/>
    </row>
    <row r="7" spans="1:4" ht="24">
      <c r="A7" s="14"/>
      <c r="B7" s="15" t="s">
        <v>42</v>
      </c>
      <c r="C7" s="17">
        <v>26</v>
      </c>
      <c r="D7" s="18" t="s">
        <v>43</v>
      </c>
    </row>
    <row r="8" spans="1:4" ht="24">
      <c r="A8" s="14"/>
      <c r="B8" s="15" t="s">
        <v>78</v>
      </c>
      <c r="C8" s="57" t="s">
        <v>80</v>
      </c>
      <c r="D8" s="56" t="s">
        <v>79</v>
      </c>
    </row>
    <row r="10" spans="1:3" ht="24">
      <c r="A10" s="18" t="s">
        <v>48</v>
      </c>
      <c r="B10" s="18" t="s">
        <v>47</v>
      </c>
      <c r="C10" s="18" t="s">
        <v>46</v>
      </c>
    </row>
    <row r="11" spans="1:3" ht="24">
      <c r="A11" s="19">
        <v>1</v>
      </c>
      <c r="B11" s="55"/>
      <c r="C11" s="55"/>
    </row>
    <row r="12" spans="1:3" ht="24">
      <c r="A12" s="19">
        <v>2</v>
      </c>
      <c r="B12" s="55"/>
      <c r="C12" s="55"/>
    </row>
    <row r="13" spans="1:3" ht="24">
      <c r="A13" s="19">
        <v>3</v>
      </c>
      <c r="B13" s="55"/>
      <c r="C13" s="55"/>
    </row>
    <row r="14" spans="1:3" ht="24">
      <c r="A14" s="19">
        <v>4</v>
      </c>
      <c r="B14" s="55"/>
      <c r="C14" s="55"/>
    </row>
    <row r="15" spans="1:3" ht="24">
      <c r="A15" s="19">
        <v>5</v>
      </c>
      <c r="B15" s="55"/>
      <c r="C15" s="55"/>
    </row>
    <row r="16" spans="1:3" ht="24">
      <c r="A16" s="19">
        <v>6</v>
      </c>
      <c r="B16" s="55"/>
      <c r="C16" s="55"/>
    </row>
    <row r="17" spans="1:3" ht="24">
      <c r="A17" s="19">
        <v>7</v>
      </c>
      <c r="B17" s="55"/>
      <c r="C17" s="55"/>
    </row>
    <row r="18" spans="1:3" ht="24">
      <c r="A18" s="19">
        <v>8</v>
      </c>
      <c r="B18" s="55"/>
      <c r="C18" s="55"/>
    </row>
    <row r="19" spans="1:3" ht="24">
      <c r="A19" s="19">
        <v>9</v>
      </c>
      <c r="B19" s="55"/>
      <c r="C19" s="55"/>
    </row>
    <row r="20" spans="1:3" ht="24">
      <c r="A20" s="19">
        <v>10</v>
      </c>
      <c r="B20" s="55"/>
      <c r="C20" s="55"/>
    </row>
    <row r="21" spans="1:3" ht="24">
      <c r="A21" s="19">
        <v>11</v>
      </c>
      <c r="B21" s="55"/>
      <c r="C21" s="55"/>
    </row>
    <row r="22" spans="1:3" ht="24">
      <c r="A22" s="19">
        <v>12</v>
      </c>
      <c r="B22" s="55"/>
      <c r="C22" s="55"/>
    </row>
    <row r="23" spans="1:3" ht="24">
      <c r="A23" s="19">
        <v>13</v>
      </c>
      <c r="B23" s="55"/>
      <c r="C23" s="55"/>
    </row>
    <row r="24" spans="1:3" ht="24">
      <c r="A24" s="19">
        <v>14</v>
      </c>
      <c r="B24" s="55"/>
      <c r="C24" s="55"/>
    </row>
    <row r="25" spans="1:3" ht="24">
      <c r="A25" s="19">
        <v>15</v>
      </c>
      <c r="B25" s="55"/>
      <c r="C25" s="55"/>
    </row>
    <row r="26" spans="1:3" ht="24">
      <c r="A26" s="19">
        <v>16</v>
      </c>
      <c r="B26" s="55"/>
      <c r="C26" s="55"/>
    </row>
    <row r="27" spans="1:3" ht="24">
      <c r="A27" s="19">
        <v>17</v>
      </c>
      <c r="B27" s="55"/>
      <c r="C27" s="55"/>
    </row>
    <row r="28" spans="1:3" ht="24">
      <c r="A28" s="19">
        <v>18</v>
      </c>
      <c r="B28" s="55"/>
      <c r="C28" s="55"/>
    </row>
    <row r="29" spans="1:3" ht="24">
      <c r="A29" s="19">
        <v>19</v>
      </c>
      <c r="B29" s="55"/>
      <c r="C29" s="55"/>
    </row>
    <row r="30" spans="1:3" ht="24">
      <c r="A30" s="19">
        <v>20</v>
      </c>
      <c r="B30" s="55"/>
      <c r="C30" s="55"/>
    </row>
    <row r="31" spans="1:3" ht="24">
      <c r="A31" s="19">
        <v>21</v>
      </c>
      <c r="B31" s="55"/>
      <c r="C31" s="55"/>
    </row>
    <row r="32" spans="1:3" ht="24">
      <c r="A32" s="19">
        <v>22</v>
      </c>
      <c r="B32" s="55"/>
      <c r="C32" s="55"/>
    </row>
    <row r="33" spans="1:3" ht="24">
      <c r="A33" s="19">
        <v>23</v>
      </c>
      <c r="B33" s="55"/>
      <c r="C33" s="55"/>
    </row>
    <row r="34" spans="1:3" ht="24">
      <c r="A34" s="19">
        <v>24</v>
      </c>
      <c r="B34" s="55"/>
      <c r="C34" s="55"/>
    </row>
    <row r="35" spans="1:3" ht="24">
      <c r="A35" s="19">
        <v>25</v>
      </c>
      <c r="B35" s="55"/>
      <c r="C35" s="55"/>
    </row>
    <row r="36" spans="1:3" ht="24">
      <c r="A36" s="19">
        <v>26</v>
      </c>
      <c r="B36" s="55"/>
      <c r="C36" s="55"/>
    </row>
    <row r="37" spans="1:3" ht="24">
      <c r="A37" s="19">
        <v>27</v>
      </c>
      <c r="B37" s="55"/>
      <c r="C37" s="55"/>
    </row>
    <row r="38" spans="1:3" ht="24">
      <c r="A38" s="19">
        <v>28</v>
      </c>
      <c r="B38" s="55"/>
      <c r="C38" s="55"/>
    </row>
    <row r="39" spans="1:3" ht="24">
      <c r="A39" s="19">
        <v>29</v>
      </c>
      <c r="B39" s="55"/>
      <c r="C39" s="55"/>
    </row>
    <row r="40" spans="1:3" ht="24">
      <c r="A40" s="19">
        <v>30</v>
      </c>
      <c r="B40" s="55"/>
      <c r="C40" s="55"/>
    </row>
    <row r="41" spans="1:3" ht="24">
      <c r="A41" s="19">
        <v>31</v>
      </c>
      <c r="B41" s="55"/>
      <c r="C41" s="55"/>
    </row>
    <row r="42" spans="1:3" ht="24">
      <c r="A42" s="19">
        <v>32</v>
      </c>
      <c r="B42" s="55"/>
      <c r="C42" s="55"/>
    </row>
    <row r="43" spans="1:3" ht="24">
      <c r="A43" s="19">
        <v>33</v>
      </c>
      <c r="B43" s="55"/>
      <c r="C43" s="55"/>
    </row>
    <row r="44" spans="1:3" ht="24">
      <c r="A44" s="19">
        <v>34</v>
      </c>
      <c r="B44" s="55"/>
      <c r="C44" s="55"/>
    </row>
    <row r="45" spans="1:3" ht="24">
      <c r="A45" s="19">
        <v>35</v>
      </c>
      <c r="B45" s="55"/>
      <c r="C45" s="55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="90" zoomScaleNormal="90" zoomScalePageLayoutView="0" workbookViewId="0" topLeftCell="A4">
      <selection activeCell="P71" sqref="P71"/>
    </sheetView>
  </sheetViews>
  <sheetFormatPr defaultColWidth="9.140625" defaultRowHeight="15"/>
  <cols>
    <col min="1" max="1" width="3.421875" style="2" customWidth="1"/>
    <col min="2" max="2" width="19.00390625" style="2" customWidth="1"/>
    <col min="3" max="4" width="5.421875" style="6" customWidth="1"/>
    <col min="5" max="5" width="6.140625" style="6" customWidth="1"/>
    <col min="6" max="6" width="6.7109375" style="2" customWidth="1"/>
    <col min="7" max="12" width="3.421875" style="2" customWidth="1"/>
    <col min="13" max="13" width="5.7109375" style="2" customWidth="1"/>
    <col min="14" max="14" width="7.421875" style="2" customWidth="1"/>
    <col min="15" max="15" width="6.421875" style="2" customWidth="1"/>
    <col min="16" max="16" width="8.421875" style="2" customWidth="1"/>
    <col min="17" max="17" width="10.140625" style="2" customWidth="1"/>
    <col min="18" max="18" width="4.28125" style="2" customWidth="1"/>
    <col min="19" max="22" width="3.421875" style="28" customWidth="1"/>
    <col min="23" max="23" width="0" style="2" hidden="1" customWidth="1"/>
    <col min="24" max="27" width="3.421875" style="6" hidden="1" customWidth="1"/>
    <col min="28" max="31" width="5.00390625" style="2" hidden="1" customWidth="1"/>
    <col min="32" max="16384" width="9.00390625" style="2" customWidth="1"/>
  </cols>
  <sheetData>
    <row r="1" spans="1:22" ht="24">
      <c r="A1" s="89" t="str">
        <f>"แบบสรุปการคัดกรองนักเรียนรายบุคคล ระดับชั้นมัธยมศึกษาปีที่"&amp;"  "&amp;กรอกข้อมูล!C6</f>
        <v>แบบสรุปการคัดกรองนักเรียนรายบุคคล ระดับชั้นมัธยมศึกษาปีที่  2/1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8" t="s">
        <v>67</v>
      </c>
      <c r="V1" s="88"/>
    </row>
    <row r="2" ht="18.75">
      <c r="A2" s="5" t="s">
        <v>50</v>
      </c>
    </row>
    <row r="3" ht="18.75">
      <c r="B3" s="2" t="s">
        <v>68</v>
      </c>
    </row>
    <row r="5" spans="1:22" ht="18.75">
      <c r="A5" s="83" t="s">
        <v>48</v>
      </c>
      <c r="B5" s="83" t="s">
        <v>51</v>
      </c>
      <c r="C5" s="87" t="s">
        <v>54</v>
      </c>
      <c r="D5" s="87"/>
      <c r="E5" s="87"/>
      <c r="F5" s="83" t="s">
        <v>20</v>
      </c>
      <c r="G5" s="83"/>
      <c r="H5" s="83"/>
      <c r="I5" s="83"/>
      <c r="J5" s="83"/>
      <c r="K5" s="83"/>
      <c r="L5" s="83"/>
      <c r="M5" s="83" t="s">
        <v>21</v>
      </c>
      <c r="N5" s="83"/>
      <c r="O5" s="83" t="s">
        <v>56</v>
      </c>
      <c r="P5" s="83"/>
      <c r="Q5" s="83"/>
      <c r="R5" s="83"/>
      <c r="S5" s="84" t="s">
        <v>63</v>
      </c>
      <c r="T5" s="84"/>
      <c r="U5" s="84"/>
      <c r="V5" s="84"/>
    </row>
    <row r="6" spans="1:27" ht="18.75">
      <c r="A6" s="83"/>
      <c r="B6" s="83"/>
      <c r="C6" s="86" t="s">
        <v>16</v>
      </c>
      <c r="D6" s="86" t="s">
        <v>52</v>
      </c>
      <c r="E6" s="86" t="s">
        <v>24</v>
      </c>
      <c r="F6" s="86" t="s">
        <v>53</v>
      </c>
      <c r="G6" s="83" t="s">
        <v>64</v>
      </c>
      <c r="H6" s="83"/>
      <c r="I6" s="83"/>
      <c r="J6" s="83"/>
      <c r="K6" s="83"/>
      <c r="L6" s="83"/>
      <c r="M6" s="83" t="s">
        <v>27</v>
      </c>
      <c r="N6" s="83" t="s">
        <v>55</v>
      </c>
      <c r="O6" s="83" t="s">
        <v>29</v>
      </c>
      <c r="P6" s="83" t="s">
        <v>30</v>
      </c>
      <c r="Q6" s="87" t="s">
        <v>31</v>
      </c>
      <c r="R6" s="83" t="s">
        <v>56</v>
      </c>
      <c r="S6" s="84" t="s">
        <v>13</v>
      </c>
      <c r="T6" s="84" t="s">
        <v>14</v>
      </c>
      <c r="U6" s="85" t="s">
        <v>15</v>
      </c>
      <c r="V6" s="84" t="s">
        <v>16</v>
      </c>
      <c r="X6" s="83" t="s">
        <v>13</v>
      </c>
      <c r="Y6" s="83" t="s">
        <v>14</v>
      </c>
      <c r="Z6" s="80" t="s">
        <v>15</v>
      </c>
      <c r="AA6" s="80" t="s">
        <v>16</v>
      </c>
    </row>
    <row r="7" spans="1:27" ht="18.75">
      <c r="A7" s="83"/>
      <c r="B7" s="83"/>
      <c r="C7" s="86"/>
      <c r="D7" s="86"/>
      <c r="E7" s="86"/>
      <c r="F7" s="86"/>
      <c r="G7" s="20" t="s">
        <v>57</v>
      </c>
      <c r="H7" s="20" t="s">
        <v>58</v>
      </c>
      <c r="I7" s="20" t="s">
        <v>59</v>
      </c>
      <c r="J7" s="20" t="s">
        <v>60</v>
      </c>
      <c r="K7" s="20" t="s">
        <v>62</v>
      </c>
      <c r="L7" s="20" t="s">
        <v>61</v>
      </c>
      <c r="M7" s="83"/>
      <c r="N7" s="83"/>
      <c r="O7" s="83"/>
      <c r="P7" s="83"/>
      <c r="Q7" s="87"/>
      <c r="R7" s="83"/>
      <c r="S7" s="84"/>
      <c r="T7" s="84"/>
      <c r="U7" s="85"/>
      <c r="V7" s="84"/>
      <c r="X7" s="83"/>
      <c r="Y7" s="83"/>
      <c r="Z7" s="80"/>
      <c r="AA7" s="80"/>
    </row>
    <row r="8" spans="1:31" ht="18.75">
      <c r="A8" s="21">
        <v>1</v>
      </c>
      <c r="B8" s="7"/>
      <c r="C8" s="21"/>
      <c r="D8" s="21"/>
      <c r="E8" s="21"/>
      <c r="F8" s="7"/>
      <c r="G8" s="7"/>
      <c r="H8" s="7"/>
      <c r="I8" s="7"/>
      <c r="J8" s="7"/>
      <c r="K8" s="7"/>
      <c r="L8" s="7"/>
      <c r="M8" s="21"/>
      <c r="N8" s="21"/>
      <c r="O8" s="21"/>
      <c r="P8" s="21"/>
      <c r="Q8" s="7"/>
      <c r="R8" s="7"/>
      <c r="S8" s="49" t="str">
        <f>IF(AB8=FALSE," ",IF(AB8=TRUE,"ป"))</f>
        <v> </v>
      </c>
      <c r="T8" s="49" t="str">
        <f>IF(AC8=FALSE," ",IF(AC8=TRUE,"ส"))</f>
        <v> </v>
      </c>
      <c r="U8" s="49" t="str">
        <f>IF(AD8=FALSE," ",IF(AD8=TRUE,"ม"))</f>
        <v> </v>
      </c>
      <c r="V8" s="49" t="str">
        <f>IF(AE8=FALSE," ",IF(AE8=TRUE,"พ"))</f>
        <v> </v>
      </c>
      <c r="X8" s="6">
        <f>COUNTIF(D8:R8,"ป")</f>
        <v>0</v>
      </c>
      <c r="Y8" s="6">
        <f>COUNTIF(D8:R8,"ส")</f>
        <v>0</v>
      </c>
      <c r="Z8" s="6">
        <f>COUNTIF(D8:R8,"ม")</f>
        <v>0</v>
      </c>
      <c r="AA8" s="6">
        <f>COUNTIF(D8:R8,"พ")</f>
        <v>0</v>
      </c>
      <c r="AB8" s="2" t="b">
        <f aca="true" t="shared" si="0" ref="AB8:AB37">AND(X8&gt;0,Y8=0,Z8=0,AA8=0)</f>
        <v>0</v>
      </c>
      <c r="AC8" s="2" t="b">
        <f aca="true" t="shared" si="1" ref="AC8:AC37">AND(X8&gt;0,Y8&gt;0,Z8=0)</f>
        <v>0</v>
      </c>
      <c r="AD8" s="2" t="b">
        <f aca="true" t="shared" si="2" ref="AD8:AD37">AND(X8&gt;=0,Y8&gt;=0,Z8&gt;0)</f>
        <v>0</v>
      </c>
      <c r="AE8" s="2" t="b">
        <f aca="true" t="shared" si="3" ref="AE8:AE37">AND(X8&gt;0,Y8=0,Z8=0,AA8&gt;0)</f>
        <v>0</v>
      </c>
    </row>
    <row r="9" spans="1:31" ht="18.75">
      <c r="A9" s="9">
        <v>2</v>
      </c>
      <c r="B9" s="22"/>
      <c r="C9" s="9"/>
      <c r="D9" s="9"/>
      <c r="E9" s="9"/>
      <c r="F9" s="22"/>
      <c r="G9" s="22"/>
      <c r="H9" s="22"/>
      <c r="I9" s="22"/>
      <c r="J9" s="22"/>
      <c r="K9" s="22"/>
      <c r="L9" s="22"/>
      <c r="M9" s="9"/>
      <c r="N9" s="9"/>
      <c r="O9" s="9"/>
      <c r="P9" s="9"/>
      <c r="Q9" s="22"/>
      <c r="R9" s="22"/>
      <c r="S9" s="50" t="str">
        <f aca="true" t="shared" si="4" ref="S9:S30">IF(AB9=FALSE," ",IF(AB9=TRUE,"ป"))</f>
        <v> </v>
      </c>
      <c r="T9" s="50" t="str">
        <f aca="true" t="shared" si="5" ref="T9:T30">IF(AC9=FALSE," ",IF(AC9=TRUE,"ส"))</f>
        <v> </v>
      </c>
      <c r="U9" s="50" t="str">
        <f aca="true" t="shared" si="6" ref="U9:U30">IF(AD9=FALSE," ",IF(AD9=TRUE,"ม"))</f>
        <v> </v>
      </c>
      <c r="V9" s="50" t="str">
        <f aca="true" t="shared" si="7" ref="V9:V30">IF(AE9=FALSE," ",IF(AE9=TRUE,"พ"))</f>
        <v> </v>
      </c>
      <c r="X9" s="6">
        <f>COUNTIF(D9:R9,"ป")</f>
        <v>0</v>
      </c>
      <c r="Y9" s="6">
        <f>COUNTIF(D9:R9,"ส")</f>
        <v>0</v>
      </c>
      <c r="Z9" s="6">
        <f>COUNTIF(D9:R9,"ม")</f>
        <v>0</v>
      </c>
      <c r="AA9" s="6">
        <f>COUNTIF(D9:R9,"พ")</f>
        <v>0</v>
      </c>
      <c r="AB9" s="2" t="b">
        <f t="shared" si="0"/>
        <v>0</v>
      </c>
      <c r="AC9" s="2" t="b">
        <f t="shared" si="1"/>
        <v>0</v>
      </c>
      <c r="AD9" s="2" t="b">
        <f t="shared" si="2"/>
        <v>0</v>
      </c>
      <c r="AE9" s="2" t="b">
        <f t="shared" si="3"/>
        <v>0</v>
      </c>
    </row>
    <row r="10" spans="1:31" ht="18.75">
      <c r="A10" s="23">
        <v>3</v>
      </c>
      <c r="B10" s="8"/>
      <c r="C10" s="23"/>
      <c r="D10" s="23"/>
      <c r="E10" s="23"/>
      <c r="F10" s="8"/>
      <c r="G10" s="8"/>
      <c r="H10" s="8"/>
      <c r="I10" s="8"/>
      <c r="J10" s="8"/>
      <c r="K10" s="8"/>
      <c r="L10" s="8"/>
      <c r="M10" s="23"/>
      <c r="N10" s="23"/>
      <c r="O10" s="23"/>
      <c r="P10" s="23"/>
      <c r="Q10" s="8"/>
      <c r="R10" s="8"/>
      <c r="S10" s="50" t="str">
        <f t="shared" si="4"/>
        <v> </v>
      </c>
      <c r="T10" s="50" t="str">
        <f t="shared" si="5"/>
        <v> </v>
      </c>
      <c r="U10" s="50" t="str">
        <f t="shared" si="6"/>
        <v> </v>
      </c>
      <c r="V10" s="50" t="str">
        <f t="shared" si="7"/>
        <v> </v>
      </c>
      <c r="X10" s="6">
        <f aca="true" t="shared" si="8" ref="X10:X59">COUNTIF(D10:R10,"ป")</f>
        <v>0</v>
      </c>
      <c r="Y10" s="6">
        <f aca="true" t="shared" si="9" ref="Y10:Y59">COUNTIF(D10:R10,"ส")</f>
        <v>0</v>
      </c>
      <c r="Z10" s="6">
        <f aca="true" t="shared" si="10" ref="Z10:Z59">COUNTIF(D10:R10,"ม")</f>
        <v>0</v>
      </c>
      <c r="AA10" s="6">
        <f aca="true" t="shared" si="11" ref="AA10:AA59">COUNTIF(D10:R10,"พ")</f>
        <v>0</v>
      </c>
      <c r="AB10" s="2" t="b">
        <f t="shared" si="0"/>
        <v>0</v>
      </c>
      <c r="AC10" s="2" t="b">
        <f t="shared" si="1"/>
        <v>0</v>
      </c>
      <c r="AD10" s="2" t="b">
        <f t="shared" si="2"/>
        <v>0</v>
      </c>
      <c r="AE10" s="2" t="b">
        <f t="shared" si="3"/>
        <v>0</v>
      </c>
    </row>
    <row r="11" spans="1:31" ht="18.75">
      <c r="A11" s="9">
        <v>4</v>
      </c>
      <c r="B11" s="22"/>
      <c r="C11" s="9"/>
      <c r="D11" s="9"/>
      <c r="E11" s="9"/>
      <c r="F11" s="22"/>
      <c r="G11" s="22"/>
      <c r="H11" s="22"/>
      <c r="I11" s="22"/>
      <c r="J11" s="22"/>
      <c r="K11" s="22"/>
      <c r="L11" s="22"/>
      <c r="M11" s="9"/>
      <c r="N11" s="9"/>
      <c r="O11" s="9"/>
      <c r="P11" s="9"/>
      <c r="Q11" s="22"/>
      <c r="R11" s="22"/>
      <c r="S11" s="50" t="str">
        <f t="shared" si="4"/>
        <v> </v>
      </c>
      <c r="T11" s="50" t="str">
        <f t="shared" si="5"/>
        <v> </v>
      </c>
      <c r="U11" s="50" t="str">
        <f t="shared" si="6"/>
        <v> </v>
      </c>
      <c r="V11" s="50" t="str">
        <f t="shared" si="7"/>
        <v> </v>
      </c>
      <c r="X11" s="6">
        <f t="shared" si="8"/>
        <v>0</v>
      </c>
      <c r="Y11" s="6">
        <f t="shared" si="9"/>
        <v>0</v>
      </c>
      <c r="Z11" s="6">
        <f t="shared" si="10"/>
        <v>0</v>
      </c>
      <c r="AA11" s="6">
        <f t="shared" si="11"/>
        <v>0</v>
      </c>
      <c r="AB11" s="2" t="b">
        <f t="shared" si="0"/>
        <v>0</v>
      </c>
      <c r="AC11" s="2" t="b">
        <f t="shared" si="1"/>
        <v>0</v>
      </c>
      <c r="AD11" s="2" t="b">
        <f t="shared" si="2"/>
        <v>0</v>
      </c>
      <c r="AE11" s="2" t="b">
        <f t="shared" si="3"/>
        <v>0</v>
      </c>
    </row>
    <row r="12" spans="1:31" ht="18.75">
      <c r="A12" s="23">
        <v>5</v>
      </c>
      <c r="B12" s="8"/>
      <c r="C12" s="23"/>
      <c r="D12" s="23"/>
      <c r="E12" s="2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0" t="str">
        <f t="shared" si="4"/>
        <v> </v>
      </c>
      <c r="T12" s="50" t="str">
        <f t="shared" si="5"/>
        <v> </v>
      </c>
      <c r="U12" s="50" t="str">
        <f t="shared" si="6"/>
        <v> </v>
      </c>
      <c r="V12" s="50" t="str">
        <f t="shared" si="7"/>
        <v> </v>
      </c>
      <c r="X12" s="6">
        <f t="shared" si="8"/>
        <v>0</v>
      </c>
      <c r="Y12" s="6">
        <f t="shared" si="9"/>
        <v>0</v>
      </c>
      <c r="Z12" s="6">
        <f t="shared" si="10"/>
        <v>0</v>
      </c>
      <c r="AA12" s="6">
        <f t="shared" si="11"/>
        <v>0</v>
      </c>
      <c r="AB12" s="2" t="b">
        <f t="shared" si="0"/>
        <v>0</v>
      </c>
      <c r="AC12" s="2" t="b">
        <f t="shared" si="1"/>
        <v>0</v>
      </c>
      <c r="AD12" s="2" t="b">
        <f t="shared" si="2"/>
        <v>0</v>
      </c>
      <c r="AE12" s="2" t="b">
        <f t="shared" si="3"/>
        <v>0</v>
      </c>
    </row>
    <row r="13" spans="1:31" ht="18.75">
      <c r="A13" s="9">
        <v>6</v>
      </c>
      <c r="B13" s="22"/>
      <c r="C13" s="9"/>
      <c r="D13" s="9"/>
      <c r="E13" s="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0" t="str">
        <f t="shared" si="4"/>
        <v> </v>
      </c>
      <c r="T13" s="50" t="str">
        <f t="shared" si="5"/>
        <v> </v>
      </c>
      <c r="U13" s="50" t="str">
        <f t="shared" si="6"/>
        <v> </v>
      </c>
      <c r="V13" s="50" t="str">
        <f t="shared" si="7"/>
        <v> </v>
      </c>
      <c r="X13" s="6">
        <f t="shared" si="8"/>
        <v>0</v>
      </c>
      <c r="Y13" s="6">
        <f t="shared" si="9"/>
        <v>0</v>
      </c>
      <c r="Z13" s="6">
        <f t="shared" si="10"/>
        <v>0</v>
      </c>
      <c r="AA13" s="6">
        <f t="shared" si="11"/>
        <v>0</v>
      </c>
      <c r="AB13" s="2" t="b">
        <f t="shared" si="0"/>
        <v>0</v>
      </c>
      <c r="AC13" s="2" t="b">
        <f t="shared" si="1"/>
        <v>0</v>
      </c>
      <c r="AD13" s="2" t="b">
        <f t="shared" si="2"/>
        <v>0</v>
      </c>
      <c r="AE13" s="2" t="b">
        <f t="shared" si="3"/>
        <v>0</v>
      </c>
    </row>
    <row r="14" spans="1:31" ht="18.75">
      <c r="A14" s="23">
        <v>7</v>
      </c>
      <c r="B14" s="8"/>
      <c r="C14" s="23"/>
      <c r="D14" s="23"/>
      <c r="E14" s="2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0" t="str">
        <f t="shared" si="4"/>
        <v> </v>
      </c>
      <c r="T14" s="50" t="str">
        <f t="shared" si="5"/>
        <v> </v>
      </c>
      <c r="U14" s="50" t="str">
        <f t="shared" si="6"/>
        <v> </v>
      </c>
      <c r="V14" s="50" t="str">
        <f t="shared" si="7"/>
        <v> </v>
      </c>
      <c r="X14" s="6">
        <f t="shared" si="8"/>
        <v>0</v>
      </c>
      <c r="Y14" s="6">
        <f t="shared" si="9"/>
        <v>0</v>
      </c>
      <c r="Z14" s="6">
        <f t="shared" si="10"/>
        <v>0</v>
      </c>
      <c r="AA14" s="6">
        <f t="shared" si="11"/>
        <v>0</v>
      </c>
      <c r="AB14" s="2" t="b">
        <f t="shared" si="0"/>
        <v>0</v>
      </c>
      <c r="AC14" s="2" t="b">
        <f t="shared" si="1"/>
        <v>0</v>
      </c>
      <c r="AD14" s="2" t="b">
        <f t="shared" si="2"/>
        <v>0</v>
      </c>
      <c r="AE14" s="2" t="b">
        <f t="shared" si="3"/>
        <v>0</v>
      </c>
    </row>
    <row r="15" spans="1:31" ht="18.75">
      <c r="A15" s="9">
        <v>8</v>
      </c>
      <c r="B15" s="8"/>
      <c r="C15" s="23"/>
      <c r="D15" s="23"/>
      <c r="E15" s="2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50" t="str">
        <f t="shared" si="4"/>
        <v> </v>
      </c>
      <c r="T15" s="50" t="str">
        <f t="shared" si="5"/>
        <v> </v>
      </c>
      <c r="U15" s="50" t="str">
        <f t="shared" si="6"/>
        <v> </v>
      </c>
      <c r="V15" s="50" t="str">
        <f t="shared" si="7"/>
        <v> </v>
      </c>
      <c r="X15" s="6">
        <f t="shared" si="8"/>
        <v>0</v>
      </c>
      <c r="Y15" s="6">
        <f t="shared" si="9"/>
        <v>0</v>
      </c>
      <c r="Z15" s="6">
        <f t="shared" si="10"/>
        <v>0</v>
      </c>
      <c r="AA15" s="6">
        <f t="shared" si="11"/>
        <v>0</v>
      </c>
      <c r="AB15" s="2" t="b">
        <f t="shared" si="0"/>
        <v>0</v>
      </c>
      <c r="AC15" s="2" t="b">
        <f t="shared" si="1"/>
        <v>0</v>
      </c>
      <c r="AD15" s="2" t="b">
        <f t="shared" si="2"/>
        <v>0</v>
      </c>
      <c r="AE15" s="2" t="b">
        <f t="shared" si="3"/>
        <v>0</v>
      </c>
    </row>
    <row r="16" spans="1:31" ht="18.75">
      <c r="A16" s="23">
        <v>9</v>
      </c>
      <c r="B16" s="8"/>
      <c r="C16" s="23"/>
      <c r="D16" s="23"/>
      <c r="E16" s="2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0" t="str">
        <f t="shared" si="4"/>
        <v> </v>
      </c>
      <c r="T16" s="50" t="str">
        <f t="shared" si="5"/>
        <v> </v>
      </c>
      <c r="U16" s="50" t="str">
        <f t="shared" si="6"/>
        <v> </v>
      </c>
      <c r="V16" s="50" t="str">
        <f t="shared" si="7"/>
        <v> </v>
      </c>
      <c r="X16" s="6">
        <f t="shared" si="8"/>
        <v>0</v>
      </c>
      <c r="Y16" s="6">
        <f t="shared" si="9"/>
        <v>0</v>
      </c>
      <c r="Z16" s="6">
        <f t="shared" si="10"/>
        <v>0</v>
      </c>
      <c r="AA16" s="6">
        <f t="shared" si="11"/>
        <v>0</v>
      </c>
      <c r="AB16" s="2" t="b">
        <f t="shared" si="0"/>
        <v>0</v>
      </c>
      <c r="AC16" s="2" t="b">
        <f t="shared" si="1"/>
        <v>0</v>
      </c>
      <c r="AD16" s="2" t="b">
        <f t="shared" si="2"/>
        <v>0</v>
      </c>
      <c r="AE16" s="2" t="b">
        <f t="shared" si="3"/>
        <v>0</v>
      </c>
    </row>
    <row r="17" spans="1:31" ht="18.75">
      <c r="A17" s="9">
        <v>10</v>
      </c>
      <c r="B17" s="22"/>
      <c r="C17" s="9"/>
      <c r="D17" s="9"/>
      <c r="E17" s="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50" t="str">
        <f t="shared" si="4"/>
        <v> </v>
      </c>
      <c r="T17" s="50" t="str">
        <f t="shared" si="5"/>
        <v> </v>
      </c>
      <c r="U17" s="50" t="str">
        <f t="shared" si="6"/>
        <v> </v>
      </c>
      <c r="V17" s="50" t="str">
        <f t="shared" si="7"/>
        <v> </v>
      </c>
      <c r="X17" s="6">
        <f t="shared" si="8"/>
        <v>0</v>
      </c>
      <c r="Y17" s="6">
        <f t="shared" si="9"/>
        <v>0</v>
      </c>
      <c r="Z17" s="6">
        <f t="shared" si="10"/>
        <v>0</v>
      </c>
      <c r="AA17" s="6">
        <f t="shared" si="11"/>
        <v>0</v>
      </c>
      <c r="AB17" s="2" t="b">
        <f t="shared" si="0"/>
        <v>0</v>
      </c>
      <c r="AC17" s="2" t="b">
        <f t="shared" si="1"/>
        <v>0</v>
      </c>
      <c r="AD17" s="2" t="b">
        <f t="shared" si="2"/>
        <v>0</v>
      </c>
      <c r="AE17" s="2" t="b">
        <f t="shared" si="3"/>
        <v>0</v>
      </c>
    </row>
    <row r="18" spans="1:31" ht="18.75">
      <c r="A18" s="23">
        <v>11</v>
      </c>
      <c r="B18" s="8"/>
      <c r="C18" s="23"/>
      <c r="D18" s="23"/>
      <c r="E18" s="2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0" t="str">
        <f t="shared" si="4"/>
        <v> </v>
      </c>
      <c r="T18" s="50" t="str">
        <f t="shared" si="5"/>
        <v> </v>
      </c>
      <c r="U18" s="50" t="str">
        <f t="shared" si="6"/>
        <v> </v>
      </c>
      <c r="V18" s="50" t="str">
        <f t="shared" si="7"/>
        <v> </v>
      </c>
      <c r="X18" s="6">
        <f t="shared" si="8"/>
        <v>0</v>
      </c>
      <c r="Y18" s="6">
        <f t="shared" si="9"/>
        <v>0</v>
      </c>
      <c r="Z18" s="6">
        <f t="shared" si="10"/>
        <v>0</v>
      </c>
      <c r="AA18" s="6">
        <f t="shared" si="11"/>
        <v>0</v>
      </c>
      <c r="AB18" s="2" t="b">
        <f t="shared" si="0"/>
        <v>0</v>
      </c>
      <c r="AC18" s="2" t="b">
        <f t="shared" si="1"/>
        <v>0</v>
      </c>
      <c r="AD18" s="2" t="b">
        <f t="shared" si="2"/>
        <v>0</v>
      </c>
      <c r="AE18" s="2" t="b">
        <f t="shared" si="3"/>
        <v>0</v>
      </c>
    </row>
    <row r="19" spans="1:31" ht="18.75">
      <c r="A19" s="23">
        <v>12</v>
      </c>
      <c r="B19" s="22"/>
      <c r="C19" s="9"/>
      <c r="D19" s="9"/>
      <c r="E19" s="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0" t="str">
        <f t="shared" si="4"/>
        <v> </v>
      </c>
      <c r="T19" s="50" t="str">
        <f t="shared" si="5"/>
        <v> </v>
      </c>
      <c r="U19" s="50" t="str">
        <f t="shared" si="6"/>
        <v> </v>
      </c>
      <c r="V19" s="50" t="str">
        <f t="shared" si="7"/>
        <v> </v>
      </c>
      <c r="X19" s="6">
        <f t="shared" si="8"/>
        <v>0</v>
      </c>
      <c r="Y19" s="6">
        <f t="shared" si="9"/>
        <v>0</v>
      </c>
      <c r="Z19" s="6">
        <f t="shared" si="10"/>
        <v>0</v>
      </c>
      <c r="AA19" s="6">
        <f t="shared" si="11"/>
        <v>0</v>
      </c>
      <c r="AB19" s="2" t="b">
        <f t="shared" si="0"/>
        <v>0</v>
      </c>
      <c r="AC19" s="2" t="b">
        <f t="shared" si="1"/>
        <v>0</v>
      </c>
      <c r="AD19" s="2" t="b">
        <f t="shared" si="2"/>
        <v>0</v>
      </c>
      <c r="AE19" s="2" t="b">
        <f t="shared" si="3"/>
        <v>0</v>
      </c>
    </row>
    <row r="20" spans="1:31" ht="18.75">
      <c r="A20" s="27">
        <v>13</v>
      </c>
      <c r="B20" s="8"/>
      <c r="C20" s="23"/>
      <c r="D20" s="23"/>
      <c r="E20" s="2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50" t="str">
        <f t="shared" si="4"/>
        <v> </v>
      </c>
      <c r="T20" s="50" t="str">
        <f t="shared" si="5"/>
        <v> </v>
      </c>
      <c r="U20" s="50" t="str">
        <f t="shared" si="6"/>
        <v> </v>
      </c>
      <c r="V20" s="50" t="str">
        <f t="shared" si="7"/>
        <v> </v>
      </c>
      <c r="X20" s="6">
        <f t="shared" si="8"/>
        <v>0</v>
      </c>
      <c r="Y20" s="6">
        <f t="shared" si="9"/>
        <v>0</v>
      </c>
      <c r="Z20" s="6">
        <f t="shared" si="10"/>
        <v>0</v>
      </c>
      <c r="AA20" s="6">
        <f t="shared" si="11"/>
        <v>0</v>
      </c>
      <c r="AB20" s="2" t="b">
        <f t="shared" si="0"/>
        <v>0</v>
      </c>
      <c r="AC20" s="2" t="b">
        <f t="shared" si="1"/>
        <v>0</v>
      </c>
      <c r="AD20" s="2" t="b">
        <f t="shared" si="2"/>
        <v>0</v>
      </c>
      <c r="AE20" s="2" t="b">
        <f t="shared" si="3"/>
        <v>0</v>
      </c>
    </row>
    <row r="21" spans="1:31" ht="18.75">
      <c r="A21" s="9">
        <v>14</v>
      </c>
      <c r="B21" s="22"/>
      <c r="C21" s="9"/>
      <c r="D21" s="9"/>
      <c r="E21" s="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50" t="str">
        <f t="shared" si="4"/>
        <v> </v>
      </c>
      <c r="T21" s="50" t="str">
        <f t="shared" si="5"/>
        <v> </v>
      </c>
      <c r="U21" s="50" t="str">
        <f t="shared" si="6"/>
        <v> </v>
      </c>
      <c r="V21" s="50" t="str">
        <f t="shared" si="7"/>
        <v> </v>
      </c>
      <c r="X21" s="6">
        <f t="shared" si="8"/>
        <v>0</v>
      </c>
      <c r="Y21" s="6">
        <f t="shared" si="9"/>
        <v>0</v>
      </c>
      <c r="Z21" s="6">
        <f t="shared" si="10"/>
        <v>0</v>
      </c>
      <c r="AA21" s="6">
        <f t="shared" si="11"/>
        <v>0</v>
      </c>
      <c r="AB21" s="2" t="b">
        <f t="shared" si="0"/>
        <v>0</v>
      </c>
      <c r="AC21" s="2" t="b">
        <f t="shared" si="1"/>
        <v>0</v>
      </c>
      <c r="AD21" s="2" t="b">
        <f t="shared" si="2"/>
        <v>0</v>
      </c>
      <c r="AE21" s="2" t="b">
        <f t="shared" si="3"/>
        <v>0</v>
      </c>
    </row>
    <row r="22" spans="1:31" ht="18.75">
      <c r="A22" s="23">
        <v>15</v>
      </c>
      <c r="B22" s="8"/>
      <c r="C22" s="23"/>
      <c r="D22" s="23"/>
      <c r="E22" s="2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0" t="str">
        <f t="shared" si="4"/>
        <v> </v>
      </c>
      <c r="T22" s="50" t="str">
        <f t="shared" si="5"/>
        <v> </v>
      </c>
      <c r="U22" s="50" t="str">
        <f t="shared" si="6"/>
        <v> </v>
      </c>
      <c r="V22" s="50" t="str">
        <f t="shared" si="7"/>
        <v> </v>
      </c>
      <c r="X22" s="6">
        <f t="shared" si="8"/>
        <v>0</v>
      </c>
      <c r="Y22" s="6">
        <f t="shared" si="9"/>
        <v>0</v>
      </c>
      <c r="Z22" s="6">
        <f t="shared" si="10"/>
        <v>0</v>
      </c>
      <c r="AA22" s="6">
        <f t="shared" si="11"/>
        <v>0</v>
      </c>
      <c r="AB22" s="2" t="b">
        <f t="shared" si="0"/>
        <v>0</v>
      </c>
      <c r="AC22" s="2" t="b">
        <f t="shared" si="1"/>
        <v>0</v>
      </c>
      <c r="AD22" s="2" t="b">
        <f t="shared" si="2"/>
        <v>0</v>
      </c>
      <c r="AE22" s="2" t="b">
        <f t="shared" si="3"/>
        <v>0</v>
      </c>
    </row>
    <row r="23" spans="1:31" ht="18.75">
      <c r="A23" s="9">
        <v>16</v>
      </c>
      <c r="B23" s="22"/>
      <c r="C23" s="9"/>
      <c r="D23" s="9"/>
      <c r="E23" s="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50" t="str">
        <f t="shared" si="4"/>
        <v> </v>
      </c>
      <c r="T23" s="50" t="str">
        <f t="shared" si="5"/>
        <v> </v>
      </c>
      <c r="U23" s="50" t="str">
        <f t="shared" si="6"/>
        <v> </v>
      </c>
      <c r="V23" s="50" t="str">
        <f t="shared" si="7"/>
        <v> </v>
      </c>
      <c r="X23" s="6">
        <f t="shared" si="8"/>
        <v>0</v>
      </c>
      <c r="Y23" s="6">
        <f t="shared" si="9"/>
        <v>0</v>
      </c>
      <c r="Z23" s="6">
        <f t="shared" si="10"/>
        <v>0</v>
      </c>
      <c r="AA23" s="6">
        <f t="shared" si="11"/>
        <v>0</v>
      </c>
      <c r="AB23" s="2" t="b">
        <f t="shared" si="0"/>
        <v>0</v>
      </c>
      <c r="AC23" s="2" t="b">
        <f t="shared" si="1"/>
        <v>0</v>
      </c>
      <c r="AD23" s="2" t="b">
        <f t="shared" si="2"/>
        <v>0</v>
      </c>
      <c r="AE23" s="2" t="b">
        <f t="shared" si="3"/>
        <v>0</v>
      </c>
    </row>
    <row r="24" spans="1:31" ht="18.75">
      <c r="A24" s="23">
        <v>17</v>
      </c>
      <c r="B24" s="8"/>
      <c r="C24" s="23"/>
      <c r="D24" s="23"/>
      <c r="E24" s="2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0" t="str">
        <f t="shared" si="4"/>
        <v> </v>
      </c>
      <c r="T24" s="50" t="str">
        <f t="shared" si="5"/>
        <v> </v>
      </c>
      <c r="U24" s="50" t="str">
        <f t="shared" si="6"/>
        <v> </v>
      </c>
      <c r="V24" s="50" t="str">
        <f t="shared" si="7"/>
        <v> </v>
      </c>
      <c r="X24" s="6">
        <f t="shared" si="8"/>
        <v>0</v>
      </c>
      <c r="Y24" s="6">
        <f t="shared" si="9"/>
        <v>0</v>
      </c>
      <c r="Z24" s="6">
        <f t="shared" si="10"/>
        <v>0</v>
      </c>
      <c r="AA24" s="6">
        <f t="shared" si="11"/>
        <v>0</v>
      </c>
      <c r="AB24" s="2" t="b">
        <f t="shared" si="0"/>
        <v>0</v>
      </c>
      <c r="AC24" s="2" t="b">
        <f t="shared" si="1"/>
        <v>0</v>
      </c>
      <c r="AD24" s="2" t="b">
        <f t="shared" si="2"/>
        <v>0</v>
      </c>
      <c r="AE24" s="2" t="b">
        <f t="shared" si="3"/>
        <v>0</v>
      </c>
    </row>
    <row r="25" spans="1:31" ht="18.75">
      <c r="A25" s="9">
        <v>18</v>
      </c>
      <c r="B25" s="22"/>
      <c r="C25" s="9"/>
      <c r="D25" s="9"/>
      <c r="E25" s="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50" t="str">
        <f t="shared" si="4"/>
        <v> </v>
      </c>
      <c r="T25" s="50" t="str">
        <f t="shared" si="5"/>
        <v> </v>
      </c>
      <c r="U25" s="50" t="str">
        <f t="shared" si="6"/>
        <v> </v>
      </c>
      <c r="V25" s="50" t="str">
        <f t="shared" si="7"/>
        <v> </v>
      </c>
      <c r="X25" s="6">
        <f t="shared" si="8"/>
        <v>0</v>
      </c>
      <c r="Y25" s="6">
        <f t="shared" si="9"/>
        <v>0</v>
      </c>
      <c r="Z25" s="6">
        <f t="shared" si="10"/>
        <v>0</v>
      </c>
      <c r="AA25" s="6">
        <f t="shared" si="11"/>
        <v>0</v>
      </c>
      <c r="AB25" s="2" t="b">
        <f t="shared" si="0"/>
        <v>0</v>
      </c>
      <c r="AC25" s="2" t="b">
        <f t="shared" si="1"/>
        <v>0</v>
      </c>
      <c r="AD25" s="2" t="b">
        <f t="shared" si="2"/>
        <v>0</v>
      </c>
      <c r="AE25" s="2" t="b">
        <f t="shared" si="3"/>
        <v>0</v>
      </c>
    </row>
    <row r="26" spans="1:31" ht="18.75">
      <c r="A26" s="23">
        <v>19</v>
      </c>
      <c r="B26" s="8"/>
      <c r="C26" s="23"/>
      <c r="D26" s="23"/>
      <c r="E26" s="2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50" t="str">
        <f t="shared" si="4"/>
        <v> </v>
      </c>
      <c r="T26" s="50" t="str">
        <f t="shared" si="5"/>
        <v> </v>
      </c>
      <c r="U26" s="50" t="str">
        <f t="shared" si="6"/>
        <v> </v>
      </c>
      <c r="V26" s="50" t="str">
        <f t="shared" si="7"/>
        <v> </v>
      </c>
      <c r="X26" s="6">
        <f t="shared" si="8"/>
        <v>0</v>
      </c>
      <c r="Y26" s="6">
        <f t="shared" si="9"/>
        <v>0</v>
      </c>
      <c r="Z26" s="6">
        <f t="shared" si="10"/>
        <v>0</v>
      </c>
      <c r="AA26" s="6">
        <f t="shared" si="11"/>
        <v>0</v>
      </c>
      <c r="AB26" s="2" t="b">
        <f t="shared" si="0"/>
        <v>0</v>
      </c>
      <c r="AC26" s="2" t="b">
        <f t="shared" si="1"/>
        <v>0</v>
      </c>
      <c r="AD26" s="2" t="b">
        <f t="shared" si="2"/>
        <v>0</v>
      </c>
      <c r="AE26" s="2" t="b">
        <f t="shared" si="3"/>
        <v>0</v>
      </c>
    </row>
    <row r="27" spans="1:31" ht="18.75">
      <c r="A27" s="9">
        <v>20</v>
      </c>
      <c r="B27" s="22"/>
      <c r="C27" s="9"/>
      <c r="D27" s="9"/>
      <c r="E27" s="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50" t="str">
        <f t="shared" si="4"/>
        <v> </v>
      </c>
      <c r="T27" s="50" t="str">
        <f t="shared" si="5"/>
        <v> </v>
      </c>
      <c r="U27" s="50" t="str">
        <f t="shared" si="6"/>
        <v> </v>
      </c>
      <c r="V27" s="50" t="str">
        <f t="shared" si="7"/>
        <v> </v>
      </c>
      <c r="X27" s="6">
        <f t="shared" si="8"/>
        <v>0</v>
      </c>
      <c r="Y27" s="6">
        <f t="shared" si="9"/>
        <v>0</v>
      </c>
      <c r="Z27" s="6">
        <f t="shared" si="10"/>
        <v>0</v>
      </c>
      <c r="AA27" s="6">
        <f t="shared" si="11"/>
        <v>0</v>
      </c>
      <c r="AB27" s="2" t="b">
        <f t="shared" si="0"/>
        <v>0</v>
      </c>
      <c r="AC27" s="2" t="b">
        <f t="shared" si="1"/>
        <v>0</v>
      </c>
      <c r="AD27" s="2" t="b">
        <f t="shared" si="2"/>
        <v>0</v>
      </c>
      <c r="AE27" s="2" t="b">
        <f t="shared" si="3"/>
        <v>0</v>
      </c>
    </row>
    <row r="28" spans="1:31" ht="18.75">
      <c r="A28" s="23">
        <v>21</v>
      </c>
      <c r="B28" s="8"/>
      <c r="C28" s="23"/>
      <c r="D28" s="23"/>
      <c r="E28" s="2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0" t="str">
        <f t="shared" si="4"/>
        <v> </v>
      </c>
      <c r="T28" s="50" t="str">
        <f t="shared" si="5"/>
        <v> </v>
      </c>
      <c r="U28" s="50" t="str">
        <f t="shared" si="6"/>
        <v> </v>
      </c>
      <c r="V28" s="50" t="str">
        <f t="shared" si="7"/>
        <v> </v>
      </c>
      <c r="X28" s="6">
        <f t="shared" si="8"/>
        <v>0</v>
      </c>
      <c r="Y28" s="6">
        <f t="shared" si="9"/>
        <v>0</v>
      </c>
      <c r="Z28" s="6">
        <f t="shared" si="10"/>
        <v>0</v>
      </c>
      <c r="AA28" s="6">
        <f t="shared" si="11"/>
        <v>0</v>
      </c>
      <c r="AB28" s="2" t="b">
        <f t="shared" si="0"/>
        <v>0</v>
      </c>
      <c r="AC28" s="2" t="b">
        <f t="shared" si="1"/>
        <v>0</v>
      </c>
      <c r="AD28" s="2" t="b">
        <f t="shared" si="2"/>
        <v>0</v>
      </c>
      <c r="AE28" s="2" t="b">
        <f t="shared" si="3"/>
        <v>0</v>
      </c>
    </row>
    <row r="29" spans="1:31" ht="18.75">
      <c r="A29" s="9">
        <v>22</v>
      </c>
      <c r="B29" s="22"/>
      <c r="C29" s="9"/>
      <c r="D29" s="9"/>
      <c r="E29" s="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50" t="str">
        <f t="shared" si="4"/>
        <v> </v>
      </c>
      <c r="T29" s="50" t="str">
        <f t="shared" si="5"/>
        <v> </v>
      </c>
      <c r="U29" s="50" t="str">
        <f t="shared" si="6"/>
        <v> </v>
      </c>
      <c r="V29" s="50" t="str">
        <f t="shared" si="7"/>
        <v> </v>
      </c>
      <c r="X29" s="6">
        <f t="shared" si="8"/>
        <v>0</v>
      </c>
      <c r="Y29" s="6">
        <f t="shared" si="9"/>
        <v>0</v>
      </c>
      <c r="Z29" s="6">
        <f t="shared" si="10"/>
        <v>0</v>
      </c>
      <c r="AA29" s="6">
        <f t="shared" si="11"/>
        <v>0</v>
      </c>
      <c r="AB29" s="2" t="b">
        <f t="shared" si="0"/>
        <v>0</v>
      </c>
      <c r="AC29" s="2" t="b">
        <f t="shared" si="1"/>
        <v>0</v>
      </c>
      <c r="AD29" s="2" t="b">
        <f t="shared" si="2"/>
        <v>0</v>
      </c>
      <c r="AE29" s="2" t="b">
        <f t="shared" si="3"/>
        <v>0</v>
      </c>
    </row>
    <row r="30" spans="1:31" ht="18.75">
      <c r="A30" s="25">
        <v>23</v>
      </c>
      <c r="B30" s="24"/>
      <c r="C30" s="25"/>
      <c r="D30" s="25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54" t="str">
        <f t="shared" si="4"/>
        <v> </v>
      </c>
      <c r="T30" s="54" t="str">
        <f t="shared" si="5"/>
        <v> </v>
      </c>
      <c r="U30" s="54" t="str">
        <f t="shared" si="6"/>
        <v> </v>
      </c>
      <c r="V30" s="54" t="str">
        <f t="shared" si="7"/>
        <v> </v>
      </c>
      <c r="X30" s="6">
        <f t="shared" si="8"/>
        <v>0</v>
      </c>
      <c r="Y30" s="6">
        <f t="shared" si="9"/>
        <v>0</v>
      </c>
      <c r="Z30" s="6">
        <f t="shared" si="10"/>
        <v>0</v>
      </c>
      <c r="AA30" s="6">
        <f t="shared" si="11"/>
        <v>0</v>
      </c>
      <c r="AB30" s="2" t="b">
        <f t="shared" si="0"/>
        <v>0</v>
      </c>
      <c r="AC30" s="2" t="b">
        <f t="shared" si="1"/>
        <v>0</v>
      </c>
      <c r="AD30" s="2" t="b">
        <f t="shared" si="2"/>
        <v>0</v>
      </c>
      <c r="AE30" s="2" t="b">
        <f t="shared" si="3"/>
        <v>0</v>
      </c>
    </row>
    <row r="31" spans="1:22" ht="24">
      <c r="A31" s="89" t="str">
        <f>A1</f>
        <v>แบบสรุปการคัดกรองนักเรียนรายบุคคล ระดับชั้นมัธยมศึกษาปีที่  2/1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1" t="s">
        <v>66</v>
      </c>
      <c r="V31" s="81"/>
    </row>
    <row r="32" ht="18.75">
      <c r="A32" s="5" t="str">
        <f>A2</f>
        <v>คำชี้แจง ให้ครูที่ปรึกษา สรุปผลการคัดกรองนักเรียนเป็นรายบุคคล โดยนำผลจากแบบ บท.ดล.11 มาบันทึก</v>
      </c>
    </row>
    <row r="33" ht="18.75">
      <c r="B33" s="2" t="str">
        <f>B3</f>
        <v>   ป หมายถึง กลุ่มปกติ  ส หมายถึง กลุ่มเสี่ยง  ม หมายถึง กลุ่มมีปัญหา  พ หมายถึง กลุ่มพิเศษ</v>
      </c>
    </row>
    <row r="35" spans="1:22" ht="18.75">
      <c r="A35" s="83" t="s">
        <v>48</v>
      </c>
      <c r="B35" s="83" t="s">
        <v>51</v>
      </c>
      <c r="C35" s="87" t="s">
        <v>54</v>
      </c>
      <c r="D35" s="87"/>
      <c r="E35" s="87"/>
      <c r="F35" s="83" t="s">
        <v>20</v>
      </c>
      <c r="G35" s="83"/>
      <c r="H35" s="83"/>
      <c r="I35" s="83"/>
      <c r="J35" s="83"/>
      <c r="K35" s="83"/>
      <c r="L35" s="83"/>
      <c r="M35" s="83" t="s">
        <v>21</v>
      </c>
      <c r="N35" s="83"/>
      <c r="O35" s="83" t="s">
        <v>56</v>
      </c>
      <c r="P35" s="83"/>
      <c r="Q35" s="83"/>
      <c r="R35" s="83"/>
      <c r="S35" s="84" t="s">
        <v>63</v>
      </c>
      <c r="T35" s="84"/>
      <c r="U35" s="84"/>
      <c r="V35" s="84"/>
    </row>
    <row r="36" spans="1:31" ht="18.75">
      <c r="A36" s="83"/>
      <c r="B36" s="83"/>
      <c r="C36" s="86" t="s">
        <v>16</v>
      </c>
      <c r="D36" s="86" t="s">
        <v>52</v>
      </c>
      <c r="E36" s="86" t="s">
        <v>24</v>
      </c>
      <c r="F36" s="86" t="s">
        <v>53</v>
      </c>
      <c r="G36" s="83" t="s">
        <v>64</v>
      </c>
      <c r="H36" s="83"/>
      <c r="I36" s="83"/>
      <c r="J36" s="83"/>
      <c r="K36" s="83"/>
      <c r="L36" s="83"/>
      <c r="M36" s="83" t="s">
        <v>27</v>
      </c>
      <c r="N36" s="83" t="s">
        <v>55</v>
      </c>
      <c r="O36" s="83" t="s">
        <v>29</v>
      </c>
      <c r="P36" s="83" t="s">
        <v>30</v>
      </c>
      <c r="Q36" s="87" t="s">
        <v>31</v>
      </c>
      <c r="R36" s="83" t="s">
        <v>56</v>
      </c>
      <c r="S36" s="84" t="s">
        <v>13</v>
      </c>
      <c r="T36" s="84" t="s">
        <v>14</v>
      </c>
      <c r="U36" s="85" t="s">
        <v>15</v>
      </c>
      <c r="V36" s="84" t="s">
        <v>16</v>
      </c>
      <c r="X36" s="83" t="s">
        <v>13</v>
      </c>
      <c r="Y36" s="83" t="s">
        <v>14</v>
      </c>
      <c r="Z36" s="80" t="s">
        <v>15</v>
      </c>
      <c r="AA36" s="80" t="s">
        <v>16</v>
      </c>
      <c r="AB36" s="2" t="b">
        <f t="shared" si="0"/>
        <v>0</v>
      </c>
      <c r="AC36" s="2" t="b">
        <f t="shared" si="1"/>
        <v>0</v>
      </c>
      <c r="AD36" s="2" t="b">
        <f t="shared" si="2"/>
        <v>1</v>
      </c>
      <c r="AE36" s="2" t="b">
        <f t="shared" si="3"/>
        <v>0</v>
      </c>
    </row>
    <row r="37" spans="1:31" ht="18.75">
      <c r="A37" s="83"/>
      <c r="B37" s="83"/>
      <c r="C37" s="86"/>
      <c r="D37" s="86"/>
      <c r="E37" s="86"/>
      <c r="F37" s="86"/>
      <c r="G37" s="20" t="s">
        <v>57</v>
      </c>
      <c r="H37" s="20" t="s">
        <v>58</v>
      </c>
      <c r="I37" s="20" t="s">
        <v>59</v>
      </c>
      <c r="J37" s="20" t="s">
        <v>60</v>
      </c>
      <c r="K37" s="20" t="s">
        <v>62</v>
      </c>
      <c r="L37" s="20" t="s">
        <v>61</v>
      </c>
      <c r="M37" s="83"/>
      <c r="N37" s="83"/>
      <c r="O37" s="83"/>
      <c r="P37" s="83"/>
      <c r="Q37" s="87"/>
      <c r="R37" s="83"/>
      <c r="S37" s="84"/>
      <c r="T37" s="84"/>
      <c r="U37" s="85"/>
      <c r="V37" s="84"/>
      <c r="X37" s="83"/>
      <c r="Y37" s="83"/>
      <c r="Z37" s="80"/>
      <c r="AA37" s="80"/>
      <c r="AB37" s="2" t="b">
        <f t="shared" si="0"/>
        <v>0</v>
      </c>
      <c r="AC37" s="2" t="b">
        <f t="shared" si="1"/>
        <v>0</v>
      </c>
      <c r="AD37" s="2" t="b">
        <f t="shared" si="2"/>
        <v>0</v>
      </c>
      <c r="AE37" s="2" t="b">
        <f t="shared" si="3"/>
        <v>0</v>
      </c>
    </row>
    <row r="38" spans="1:31" ht="18.75">
      <c r="A38" s="21">
        <v>24</v>
      </c>
      <c r="B38" s="7"/>
      <c r="C38" s="21"/>
      <c r="D38" s="21"/>
      <c r="E38" s="2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49" t="str">
        <f>IF(AB38=FALSE," ",IF(AB38=TRUE,"ป"))</f>
        <v> </v>
      </c>
      <c r="T38" s="49" t="str">
        <f>IF(AC38=FALSE," ",IF(AC38=TRUE,"ส"))</f>
        <v> </v>
      </c>
      <c r="U38" s="49" t="str">
        <f>IF(AD38=FALSE," ",IF(AD38=TRUE,"ม"))</f>
        <v> </v>
      </c>
      <c r="V38" s="49" t="str">
        <f>IF(AE38=FALSE," ",IF(AE38=TRUE,"พ"))</f>
        <v> </v>
      </c>
      <c r="X38" s="6">
        <f t="shared" si="8"/>
        <v>0</v>
      </c>
      <c r="Y38" s="6">
        <f t="shared" si="9"/>
        <v>0</v>
      </c>
      <c r="Z38" s="6">
        <f t="shared" si="10"/>
        <v>0</v>
      </c>
      <c r="AA38" s="6">
        <f t="shared" si="11"/>
        <v>0</v>
      </c>
      <c r="AB38" s="2" t="b">
        <f>AND(X38&gt;0,Y38=0,Z38=0,AA38=0)</f>
        <v>0</v>
      </c>
      <c r="AC38" s="2" t="b">
        <f>AND(X38&gt;0,Y38&gt;0,Z38=0)</f>
        <v>0</v>
      </c>
      <c r="AD38" s="2" t="b">
        <f>AND(X38&gt;=0,Y38&gt;=0,Z38&gt;0)</f>
        <v>0</v>
      </c>
      <c r="AE38" s="2" t="b">
        <f>AND(X38&gt;0,Y38=0,Z38=0,AA38&gt;0)</f>
        <v>0</v>
      </c>
    </row>
    <row r="39" spans="1:31" ht="18.75">
      <c r="A39" s="9">
        <v>25</v>
      </c>
      <c r="B39" s="22"/>
      <c r="C39" s="9"/>
      <c r="D39" s="9"/>
      <c r="E39" s="9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50" t="str">
        <f aca="true" t="shared" si="12" ref="S39:S60">IF(AB39=FALSE," ",IF(AB39=TRUE,"ป"))</f>
        <v> </v>
      </c>
      <c r="T39" s="50" t="str">
        <f aca="true" t="shared" si="13" ref="T39:T60">IF(AC39=FALSE," ",IF(AC39=TRUE,"ส"))</f>
        <v> </v>
      </c>
      <c r="U39" s="50" t="str">
        <f aca="true" t="shared" si="14" ref="U39:U60">IF(AD39=FALSE," ",IF(AD39=TRUE,"ม"))</f>
        <v> </v>
      </c>
      <c r="V39" s="50" t="str">
        <f aca="true" t="shared" si="15" ref="V39:V60">IF(AE39=FALSE," ",IF(AE39=TRUE,"พ"))</f>
        <v> </v>
      </c>
      <c r="X39" s="6">
        <f t="shared" si="8"/>
        <v>0</v>
      </c>
      <c r="Y39" s="6">
        <f t="shared" si="9"/>
        <v>0</v>
      </c>
      <c r="Z39" s="6">
        <f t="shared" si="10"/>
        <v>0</v>
      </c>
      <c r="AA39" s="6">
        <f t="shared" si="11"/>
        <v>0</v>
      </c>
      <c r="AB39" s="2" t="b">
        <f aca="true" t="shared" si="16" ref="AB39:AB60">AND(X39&gt;0,Y39=0,Z39=0,AA39=0)</f>
        <v>0</v>
      </c>
      <c r="AC39" s="2" t="b">
        <f aca="true" t="shared" si="17" ref="AC39:AC60">AND(X39&gt;0,Y39&gt;0,Z39=0)</f>
        <v>0</v>
      </c>
      <c r="AD39" s="2" t="b">
        <f aca="true" t="shared" si="18" ref="AD39:AD60">AND(X39&gt;=0,Y39&gt;=0,Z39&gt;0)</f>
        <v>0</v>
      </c>
      <c r="AE39" s="2" t="b">
        <f aca="true" t="shared" si="19" ref="AE39:AE60">AND(X39&gt;0,Y39=0,Z39=0,AA39&gt;0)</f>
        <v>0</v>
      </c>
    </row>
    <row r="40" spans="1:31" ht="18.75">
      <c r="A40" s="23">
        <v>26</v>
      </c>
      <c r="B40" s="8"/>
      <c r="C40" s="23"/>
      <c r="D40" s="23"/>
      <c r="E40" s="2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50" t="str">
        <f t="shared" si="12"/>
        <v> </v>
      </c>
      <c r="T40" s="50" t="str">
        <f t="shared" si="13"/>
        <v> </v>
      </c>
      <c r="U40" s="50" t="str">
        <f t="shared" si="14"/>
        <v> </v>
      </c>
      <c r="V40" s="50" t="str">
        <f t="shared" si="15"/>
        <v> </v>
      </c>
      <c r="X40" s="6">
        <f t="shared" si="8"/>
        <v>0</v>
      </c>
      <c r="Y40" s="6">
        <f t="shared" si="9"/>
        <v>0</v>
      </c>
      <c r="Z40" s="6">
        <f t="shared" si="10"/>
        <v>0</v>
      </c>
      <c r="AA40" s="6">
        <f t="shared" si="11"/>
        <v>0</v>
      </c>
      <c r="AB40" s="2" t="b">
        <f t="shared" si="16"/>
        <v>0</v>
      </c>
      <c r="AC40" s="2" t="b">
        <f t="shared" si="17"/>
        <v>0</v>
      </c>
      <c r="AD40" s="2" t="b">
        <f t="shared" si="18"/>
        <v>0</v>
      </c>
      <c r="AE40" s="2" t="b">
        <f t="shared" si="19"/>
        <v>0</v>
      </c>
    </row>
    <row r="41" spans="1:31" ht="18.75">
      <c r="A41" s="9">
        <v>27</v>
      </c>
      <c r="B41" s="22"/>
      <c r="C41" s="9"/>
      <c r="D41" s="9"/>
      <c r="E41" s="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50" t="str">
        <f t="shared" si="12"/>
        <v> </v>
      </c>
      <c r="T41" s="50" t="str">
        <f t="shared" si="13"/>
        <v> </v>
      </c>
      <c r="U41" s="50" t="str">
        <f t="shared" si="14"/>
        <v> </v>
      </c>
      <c r="V41" s="50" t="str">
        <f t="shared" si="15"/>
        <v> </v>
      </c>
      <c r="X41" s="6">
        <f t="shared" si="8"/>
        <v>0</v>
      </c>
      <c r="Y41" s="6">
        <f t="shared" si="9"/>
        <v>0</v>
      </c>
      <c r="Z41" s="6">
        <f t="shared" si="10"/>
        <v>0</v>
      </c>
      <c r="AA41" s="6">
        <f t="shared" si="11"/>
        <v>0</v>
      </c>
      <c r="AB41" s="2" t="b">
        <f t="shared" si="16"/>
        <v>0</v>
      </c>
      <c r="AC41" s="2" t="b">
        <f t="shared" si="17"/>
        <v>0</v>
      </c>
      <c r="AD41" s="2" t="b">
        <f t="shared" si="18"/>
        <v>0</v>
      </c>
      <c r="AE41" s="2" t="b">
        <f t="shared" si="19"/>
        <v>0</v>
      </c>
    </row>
    <row r="42" spans="1:31" ht="18.75">
      <c r="A42" s="23">
        <v>28</v>
      </c>
      <c r="B42" s="8"/>
      <c r="C42" s="23"/>
      <c r="D42" s="23"/>
      <c r="E42" s="2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0" t="str">
        <f t="shared" si="12"/>
        <v> </v>
      </c>
      <c r="T42" s="50" t="str">
        <f t="shared" si="13"/>
        <v> </v>
      </c>
      <c r="U42" s="50" t="str">
        <f t="shared" si="14"/>
        <v> </v>
      </c>
      <c r="V42" s="50" t="str">
        <f t="shared" si="15"/>
        <v> </v>
      </c>
      <c r="X42" s="6">
        <f t="shared" si="8"/>
        <v>0</v>
      </c>
      <c r="Y42" s="6">
        <f t="shared" si="9"/>
        <v>0</v>
      </c>
      <c r="Z42" s="6">
        <f t="shared" si="10"/>
        <v>0</v>
      </c>
      <c r="AA42" s="6">
        <f t="shared" si="11"/>
        <v>0</v>
      </c>
      <c r="AB42" s="2" t="b">
        <f t="shared" si="16"/>
        <v>0</v>
      </c>
      <c r="AC42" s="2" t="b">
        <f t="shared" si="17"/>
        <v>0</v>
      </c>
      <c r="AD42" s="2" t="b">
        <f t="shared" si="18"/>
        <v>0</v>
      </c>
      <c r="AE42" s="2" t="b">
        <f t="shared" si="19"/>
        <v>0</v>
      </c>
    </row>
    <row r="43" spans="1:31" ht="18.75">
      <c r="A43" s="9">
        <v>29</v>
      </c>
      <c r="B43" s="22"/>
      <c r="C43" s="9"/>
      <c r="D43" s="9"/>
      <c r="E43" s="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0" t="str">
        <f t="shared" si="12"/>
        <v> </v>
      </c>
      <c r="T43" s="50" t="str">
        <f t="shared" si="13"/>
        <v> </v>
      </c>
      <c r="U43" s="50" t="str">
        <f t="shared" si="14"/>
        <v> </v>
      </c>
      <c r="V43" s="50" t="str">
        <f t="shared" si="15"/>
        <v> </v>
      </c>
      <c r="X43" s="6">
        <f t="shared" si="8"/>
        <v>0</v>
      </c>
      <c r="Y43" s="6">
        <f t="shared" si="9"/>
        <v>0</v>
      </c>
      <c r="Z43" s="6">
        <f t="shared" si="10"/>
        <v>0</v>
      </c>
      <c r="AA43" s="6">
        <f t="shared" si="11"/>
        <v>0</v>
      </c>
      <c r="AB43" s="2" t="b">
        <f t="shared" si="16"/>
        <v>0</v>
      </c>
      <c r="AC43" s="2" t="b">
        <f t="shared" si="17"/>
        <v>0</v>
      </c>
      <c r="AD43" s="2" t="b">
        <f t="shared" si="18"/>
        <v>0</v>
      </c>
      <c r="AE43" s="2" t="b">
        <f t="shared" si="19"/>
        <v>0</v>
      </c>
    </row>
    <row r="44" spans="1:31" ht="18.75">
      <c r="A44" s="23">
        <v>30</v>
      </c>
      <c r="B44" s="8"/>
      <c r="C44" s="23"/>
      <c r="D44" s="23"/>
      <c r="E44" s="23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0" t="str">
        <f t="shared" si="12"/>
        <v> </v>
      </c>
      <c r="T44" s="50" t="str">
        <f t="shared" si="13"/>
        <v> </v>
      </c>
      <c r="U44" s="50" t="str">
        <f t="shared" si="14"/>
        <v> </v>
      </c>
      <c r="V44" s="50" t="str">
        <f t="shared" si="15"/>
        <v> </v>
      </c>
      <c r="X44" s="6">
        <f t="shared" si="8"/>
        <v>0</v>
      </c>
      <c r="Y44" s="6">
        <f t="shared" si="9"/>
        <v>0</v>
      </c>
      <c r="Z44" s="6">
        <f t="shared" si="10"/>
        <v>0</v>
      </c>
      <c r="AA44" s="6">
        <f t="shared" si="11"/>
        <v>0</v>
      </c>
      <c r="AB44" s="2" t="b">
        <f t="shared" si="16"/>
        <v>0</v>
      </c>
      <c r="AC44" s="2" t="b">
        <f t="shared" si="17"/>
        <v>0</v>
      </c>
      <c r="AD44" s="2" t="b">
        <f t="shared" si="18"/>
        <v>0</v>
      </c>
      <c r="AE44" s="2" t="b">
        <f t="shared" si="19"/>
        <v>0</v>
      </c>
    </row>
    <row r="45" spans="1:31" ht="18.75">
      <c r="A45" s="9">
        <v>31</v>
      </c>
      <c r="B45" s="8"/>
      <c r="C45" s="23"/>
      <c r="D45" s="23"/>
      <c r="E45" s="2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0" t="str">
        <f t="shared" si="12"/>
        <v> </v>
      </c>
      <c r="T45" s="50" t="str">
        <f t="shared" si="13"/>
        <v> </v>
      </c>
      <c r="U45" s="50" t="str">
        <f t="shared" si="14"/>
        <v> </v>
      </c>
      <c r="V45" s="50" t="str">
        <f t="shared" si="15"/>
        <v> </v>
      </c>
      <c r="X45" s="6">
        <f t="shared" si="8"/>
        <v>0</v>
      </c>
      <c r="Y45" s="6">
        <f t="shared" si="9"/>
        <v>0</v>
      </c>
      <c r="Z45" s="6">
        <f t="shared" si="10"/>
        <v>0</v>
      </c>
      <c r="AA45" s="6">
        <f t="shared" si="11"/>
        <v>0</v>
      </c>
      <c r="AB45" s="2" t="b">
        <f t="shared" si="16"/>
        <v>0</v>
      </c>
      <c r="AC45" s="2" t="b">
        <f t="shared" si="17"/>
        <v>0</v>
      </c>
      <c r="AD45" s="2" t="b">
        <f t="shared" si="18"/>
        <v>0</v>
      </c>
      <c r="AE45" s="2" t="b">
        <f t="shared" si="19"/>
        <v>0</v>
      </c>
    </row>
    <row r="46" spans="1:31" ht="18.75">
      <c r="A46" s="23">
        <v>32</v>
      </c>
      <c r="B46" s="8"/>
      <c r="C46" s="23"/>
      <c r="D46" s="23"/>
      <c r="E46" s="2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0" t="str">
        <f t="shared" si="12"/>
        <v> </v>
      </c>
      <c r="T46" s="50" t="str">
        <f t="shared" si="13"/>
        <v> </v>
      </c>
      <c r="U46" s="50" t="str">
        <f t="shared" si="14"/>
        <v> </v>
      </c>
      <c r="V46" s="50" t="str">
        <f t="shared" si="15"/>
        <v> </v>
      </c>
      <c r="X46" s="6">
        <f t="shared" si="8"/>
        <v>0</v>
      </c>
      <c r="Y46" s="6">
        <f t="shared" si="9"/>
        <v>0</v>
      </c>
      <c r="Z46" s="6">
        <f t="shared" si="10"/>
        <v>0</v>
      </c>
      <c r="AA46" s="6">
        <f t="shared" si="11"/>
        <v>0</v>
      </c>
      <c r="AB46" s="2" t="b">
        <f t="shared" si="16"/>
        <v>0</v>
      </c>
      <c r="AC46" s="2" t="b">
        <f t="shared" si="17"/>
        <v>0</v>
      </c>
      <c r="AD46" s="2" t="b">
        <f t="shared" si="18"/>
        <v>0</v>
      </c>
      <c r="AE46" s="2" t="b">
        <f t="shared" si="19"/>
        <v>0</v>
      </c>
    </row>
    <row r="47" spans="1:31" ht="18.75">
      <c r="A47" s="9">
        <v>33</v>
      </c>
      <c r="B47" s="22"/>
      <c r="C47" s="9"/>
      <c r="D47" s="9"/>
      <c r="E47" s="9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6"/>
      <c r="S47" s="50" t="str">
        <f t="shared" si="12"/>
        <v> </v>
      </c>
      <c r="T47" s="50" t="str">
        <f t="shared" si="13"/>
        <v> </v>
      </c>
      <c r="U47" s="50" t="str">
        <f t="shared" si="14"/>
        <v> </v>
      </c>
      <c r="V47" s="50" t="str">
        <f t="shared" si="15"/>
        <v> </v>
      </c>
      <c r="X47" s="6">
        <f t="shared" si="8"/>
        <v>0</v>
      </c>
      <c r="Y47" s="6">
        <f t="shared" si="9"/>
        <v>0</v>
      </c>
      <c r="Z47" s="6">
        <f t="shared" si="10"/>
        <v>0</v>
      </c>
      <c r="AA47" s="6">
        <f t="shared" si="11"/>
        <v>0</v>
      </c>
      <c r="AB47" s="2" t="b">
        <f t="shared" si="16"/>
        <v>0</v>
      </c>
      <c r="AC47" s="2" t="b">
        <f t="shared" si="17"/>
        <v>0</v>
      </c>
      <c r="AD47" s="2" t="b">
        <f t="shared" si="18"/>
        <v>0</v>
      </c>
      <c r="AE47" s="2" t="b">
        <f t="shared" si="19"/>
        <v>0</v>
      </c>
    </row>
    <row r="48" spans="1:31" ht="18.75">
      <c r="A48" s="23">
        <v>34</v>
      </c>
      <c r="B48" s="8"/>
      <c r="C48" s="23"/>
      <c r="D48" s="23"/>
      <c r="E48" s="2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6"/>
      <c r="S48" s="50" t="str">
        <f t="shared" si="12"/>
        <v> </v>
      </c>
      <c r="T48" s="50" t="str">
        <f t="shared" si="13"/>
        <v> </v>
      </c>
      <c r="U48" s="50" t="str">
        <f t="shared" si="14"/>
        <v> </v>
      </c>
      <c r="V48" s="50" t="str">
        <f t="shared" si="15"/>
        <v> </v>
      </c>
      <c r="X48" s="6">
        <f t="shared" si="8"/>
        <v>0</v>
      </c>
      <c r="Y48" s="6">
        <f t="shared" si="9"/>
        <v>0</v>
      </c>
      <c r="Z48" s="6">
        <f t="shared" si="10"/>
        <v>0</v>
      </c>
      <c r="AA48" s="6">
        <f t="shared" si="11"/>
        <v>0</v>
      </c>
      <c r="AB48" s="2" t="b">
        <f t="shared" si="16"/>
        <v>0</v>
      </c>
      <c r="AC48" s="2" t="b">
        <f t="shared" si="17"/>
        <v>0</v>
      </c>
      <c r="AD48" s="2" t="b">
        <f t="shared" si="18"/>
        <v>0</v>
      </c>
      <c r="AE48" s="2" t="b">
        <f t="shared" si="19"/>
        <v>0</v>
      </c>
    </row>
    <row r="49" spans="1:31" ht="18.75">
      <c r="A49" s="9">
        <v>35</v>
      </c>
      <c r="B49" s="22"/>
      <c r="C49" s="9"/>
      <c r="D49" s="9"/>
      <c r="E49" s="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0" t="str">
        <f>IF(AB49=FALSE," ",IF(AB49=TRUE,"ป"))</f>
        <v> </v>
      </c>
      <c r="T49" s="50" t="str">
        <f t="shared" si="13"/>
        <v> </v>
      </c>
      <c r="U49" s="50" t="str">
        <f t="shared" si="14"/>
        <v> </v>
      </c>
      <c r="V49" s="50" t="str">
        <f t="shared" si="15"/>
        <v> </v>
      </c>
      <c r="X49" s="6">
        <f t="shared" si="8"/>
        <v>0</v>
      </c>
      <c r="Y49" s="6">
        <f t="shared" si="9"/>
        <v>0</v>
      </c>
      <c r="Z49" s="6">
        <f t="shared" si="10"/>
        <v>0</v>
      </c>
      <c r="AA49" s="6">
        <f t="shared" si="11"/>
        <v>0</v>
      </c>
      <c r="AB49" s="2" t="b">
        <f t="shared" si="16"/>
        <v>0</v>
      </c>
      <c r="AC49" s="2" t="b">
        <f t="shared" si="17"/>
        <v>0</v>
      </c>
      <c r="AD49" s="2" t="b">
        <f t="shared" si="18"/>
        <v>0</v>
      </c>
      <c r="AE49" s="2" t="b">
        <f t="shared" si="19"/>
        <v>0</v>
      </c>
    </row>
    <row r="50" spans="1:31" ht="18.75">
      <c r="A50" s="23">
        <v>36</v>
      </c>
      <c r="B50" s="8"/>
      <c r="C50" s="23"/>
      <c r="D50" s="23"/>
      <c r="E50" s="2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0" t="str">
        <f t="shared" si="12"/>
        <v> </v>
      </c>
      <c r="T50" s="50" t="str">
        <f t="shared" si="13"/>
        <v> </v>
      </c>
      <c r="U50" s="50" t="str">
        <f t="shared" si="14"/>
        <v> </v>
      </c>
      <c r="V50" s="50" t="str">
        <f t="shared" si="15"/>
        <v> </v>
      </c>
      <c r="X50" s="6">
        <f t="shared" si="8"/>
        <v>0</v>
      </c>
      <c r="Y50" s="6">
        <f t="shared" si="9"/>
        <v>0</v>
      </c>
      <c r="Z50" s="6">
        <f t="shared" si="10"/>
        <v>0</v>
      </c>
      <c r="AA50" s="6">
        <f t="shared" si="11"/>
        <v>0</v>
      </c>
      <c r="AB50" s="2" t="b">
        <f t="shared" si="16"/>
        <v>0</v>
      </c>
      <c r="AC50" s="2" t="b">
        <f t="shared" si="17"/>
        <v>0</v>
      </c>
      <c r="AD50" s="2" t="b">
        <f t="shared" si="18"/>
        <v>0</v>
      </c>
      <c r="AE50" s="2" t="b">
        <f t="shared" si="19"/>
        <v>0</v>
      </c>
    </row>
    <row r="51" spans="1:31" ht="18.75">
      <c r="A51" s="9">
        <v>37</v>
      </c>
      <c r="B51" s="22"/>
      <c r="C51" s="9"/>
      <c r="D51" s="9"/>
      <c r="E51" s="9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0" t="str">
        <f t="shared" si="12"/>
        <v> </v>
      </c>
      <c r="T51" s="50" t="str">
        <f t="shared" si="13"/>
        <v> </v>
      </c>
      <c r="U51" s="50" t="str">
        <f t="shared" si="14"/>
        <v> </v>
      </c>
      <c r="V51" s="50" t="str">
        <f t="shared" si="15"/>
        <v> </v>
      </c>
      <c r="X51" s="6">
        <f t="shared" si="8"/>
        <v>0</v>
      </c>
      <c r="Y51" s="6">
        <f t="shared" si="9"/>
        <v>0</v>
      </c>
      <c r="Z51" s="6">
        <f t="shared" si="10"/>
        <v>0</v>
      </c>
      <c r="AA51" s="6">
        <f t="shared" si="11"/>
        <v>0</v>
      </c>
      <c r="AB51" s="2" t="b">
        <f t="shared" si="16"/>
        <v>0</v>
      </c>
      <c r="AC51" s="2" t="b">
        <f t="shared" si="17"/>
        <v>0</v>
      </c>
      <c r="AD51" s="2" t="b">
        <f t="shared" si="18"/>
        <v>0</v>
      </c>
      <c r="AE51" s="2" t="b">
        <f t="shared" si="19"/>
        <v>0</v>
      </c>
    </row>
    <row r="52" spans="1:31" ht="18.75">
      <c r="A52" s="23">
        <v>38</v>
      </c>
      <c r="B52" s="8"/>
      <c r="C52" s="23"/>
      <c r="D52" s="23"/>
      <c r="E52" s="2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0" t="str">
        <f t="shared" si="12"/>
        <v> </v>
      </c>
      <c r="T52" s="50" t="str">
        <f t="shared" si="13"/>
        <v> </v>
      </c>
      <c r="U52" s="50" t="str">
        <f t="shared" si="14"/>
        <v> </v>
      </c>
      <c r="V52" s="50" t="str">
        <f t="shared" si="15"/>
        <v> </v>
      </c>
      <c r="X52" s="6">
        <f t="shared" si="8"/>
        <v>0</v>
      </c>
      <c r="Y52" s="6">
        <f t="shared" si="9"/>
        <v>0</v>
      </c>
      <c r="Z52" s="6">
        <f t="shared" si="10"/>
        <v>0</v>
      </c>
      <c r="AA52" s="6">
        <f t="shared" si="11"/>
        <v>0</v>
      </c>
      <c r="AB52" s="2" t="b">
        <f t="shared" si="16"/>
        <v>0</v>
      </c>
      <c r="AC52" s="2" t="b">
        <f t="shared" si="17"/>
        <v>0</v>
      </c>
      <c r="AD52" s="2" t="b">
        <f t="shared" si="18"/>
        <v>0</v>
      </c>
      <c r="AE52" s="2" t="b">
        <f t="shared" si="19"/>
        <v>0</v>
      </c>
    </row>
    <row r="53" spans="1:31" ht="18.75">
      <c r="A53" s="9">
        <v>39</v>
      </c>
      <c r="B53" s="22"/>
      <c r="C53" s="9"/>
      <c r="D53" s="9"/>
      <c r="E53" s="9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0" t="str">
        <f t="shared" si="12"/>
        <v> </v>
      </c>
      <c r="T53" s="50" t="str">
        <f t="shared" si="13"/>
        <v> </v>
      </c>
      <c r="U53" s="50" t="str">
        <f t="shared" si="14"/>
        <v> </v>
      </c>
      <c r="V53" s="50" t="str">
        <f t="shared" si="15"/>
        <v> </v>
      </c>
      <c r="X53" s="6">
        <f t="shared" si="8"/>
        <v>0</v>
      </c>
      <c r="Y53" s="6">
        <f t="shared" si="9"/>
        <v>0</v>
      </c>
      <c r="Z53" s="6">
        <f t="shared" si="10"/>
        <v>0</v>
      </c>
      <c r="AA53" s="6">
        <f t="shared" si="11"/>
        <v>0</v>
      </c>
      <c r="AB53" s="2" t="b">
        <f t="shared" si="16"/>
        <v>0</v>
      </c>
      <c r="AC53" s="2" t="b">
        <f t="shared" si="17"/>
        <v>0</v>
      </c>
      <c r="AD53" s="2" t="b">
        <f t="shared" si="18"/>
        <v>0</v>
      </c>
      <c r="AE53" s="2" t="b">
        <f t="shared" si="19"/>
        <v>0</v>
      </c>
    </row>
    <row r="54" spans="1:31" ht="18.75">
      <c r="A54" s="23">
        <v>40</v>
      </c>
      <c r="B54" s="8"/>
      <c r="C54" s="23"/>
      <c r="D54" s="23"/>
      <c r="E54" s="2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50" t="str">
        <f t="shared" si="12"/>
        <v> </v>
      </c>
      <c r="T54" s="50" t="str">
        <f t="shared" si="13"/>
        <v> </v>
      </c>
      <c r="U54" s="50" t="str">
        <f t="shared" si="14"/>
        <v> </v>
      </c>
      <c r="V54" s="50" t="str">
        <f t="shared" si="15"/>
        <v> </v>
      </c>
      <c r="X54" s="6">
        <f t="shared" si="8"/>
        <v>0</v>
      </c>
      <c r="Y54" s="6">
        <f t="shared" si="9"/>
        <v>0</v>
      </c>
      <c r="Z54" s="6">
        <f t="shared" si="10"/>
        <v>0</v>
      </c>
      <c r="AA54" s="6">
        <f t="shared" si="11"/>
        <v>0</v>
      </c>
      <c r="AB54" s="2" t="b">
        <f t="shared" si="16"/>
        <v>0</v>
      </c>
      <c r="AC54" s="2" t="b">
        <f t="shared" si="17"/>
        <v>0</v>
      </c>
      <c r="AD54" s="2" t="b">
        <f t="shared" si="18"/>
        <v>0</v>
      </c>
      <c r="AE54" s="2" t="b">
        <f t="shared" si="19"/>
        <v>0</v>
      </c>
    </row>
    <row r="55" spans="1:31" ht="18.75">
      <c r="A55" s="9">
        <v>41</v>
      </c>
      <c r="B55" s="22"/>
      <c r="C55" s="9"/>
      <c r="D55" s="9"/>
      <c r="E55" s="9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0" t="str">
        <f t="shared" si="12"/>
        <v> </v>
      </c>
      <c r="T55" s="50" t="str">
        <f t="shared" si="13"/>
        <v> </v>
      </c>
      <c r="U55" s="50" t="str">
        <f t="shared" si="14"/>
        <v> </v>
      </c>
      <c r="V55" s="50" t="str">
        <f t="shared" si="15"/>
        <v> </v>
      </c>
      <c r="X55" s="6">
        <f t="shared" si="8"/>
        <v>0</v>
      </c>
      <c r="Y55" s="6">
        <f t="shared" si="9"/>
        <v>0</v>
      </c>
      <c r="Z55" s="6">
        <f t="shared" si="10"/>
        <v>0</v>
      </c>
      <c r="AA55" s="6">
        <f t="shared" si="11"/>
        <v>0</v>
      </c>
      <c r="AB55" s="2" t="b">
        <f t="shared" si="16"/>
        <v>0</v>
      </c>
      <c r="AC55" s="2" t="b">
        <f t="shared" si="17"/>
        <v>0</v>
      </c>
      <c r="AD55" s="2" t="b">
        <f t="shared" si="18"/>
        <v>0</v>
      </c>
      <c r="AE55" s="2" t="b">
        <f t="shared" si="19"/>
        <v>0</v>
      </c>
    </row>
    <row r="56" spans="1:31" ht="18.75">
      <c r="A56" s="23">
        <v>42</v>
      </c>
      <c r="B56" s="8"/>
      <c r="C56" s="23"/>
      <c r="D56" s="23"/>
      <c r="E56" s="23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0" t="str">
        <f t="shared" si="12"/>
        <v> </v>
      </c>
      <c r="T56" s="50" t="str">
        <f t="shared" si="13"/>
        <v> </v>
      </c>
      <c r="U56" s="50" t="str">
        <f t="shared" si="14"/>
        <v> </v>
      </c>
      <c r="V56" s="50" t="str">
        <f t="shared" si="15"/>
        <v> </v>
      </c>
      <c r="X56" s="6">
        <f t="shared" si="8"/>
        <v>0</v>
      </c>
      <c r="Y56" s="6">
        <f t="shared" si="9"/>
        <v>0</v>
      </c>
      <c r="Z56" s="6">
        <f t="shared" si="10"/>
        <v>0</v>
      </c>
      <c r="AA56" s="6">
        <f t="shared" si="11"/>
        <v>0</v>
      </c>
      <c r="AB56" s="2" t="b">
        <f t="shared" si="16"/>
        <v>0</v>
      </c>
      <c r="AC56" s="2" t="b">
        <f t="shared" si="17"/>
        <v>0</v>
      </c>
      <c r="AD56" s="2" t="b">
        <f t="shared" si="18"/>
        <v>0</v>
      </c>
      <c r="AE56" s="2" t="b">
        <f t="shared" si="19"/>
        <v>0</v>
      </c>
    </row>
    <row r="57" spans="1:31" ht="18.75">
      <c r="A57" s="9">
        <v>43</v>
      </c>
      <c r="B57" s="22"/>
      <c r="C57" s="9"/>
      <c r="D57" s="9"/>
      <c r="E57" s="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0" t="str">
        <f t="shared" si="12"/>
        <v> </v>
      </c>
      <c r="T57" s="50" t="str">
        <f t="shared" si="13"/>
        <v> </v>
      </c>
      <c r="U57" s="50" t="str">
        <f t="shared" si="14"/>
        <v> </v>
      </c>
      <c r="V57" s="50" t="str">
        <f t="shared" si="15"/>
        <v> </v>
      </c>
      <c r="X57" s="6">
        <f t="shared" si="8"/>
        <v>0</v>
      </c>
      <c r="Y57" s="6">
        <f t="shared" si="9"/>
        <v>0</v>
      </c>
      <c r="Z57" s="6">
        <f t="shared" si="10"/>
        <v>0</v>
      </c>
      <c r="AA57" s="6">
        <f t="shared" si="11"/>
        <v>0</v>
      </c>
      <c r="AB57" s="2" t="b">
        <f t="shared" si="16"/>
        <v>0</v>
      </c>
      <c r="AC57" s="2" t="b">
        <f t="shared" si="17"/>
        <v>0</v>
      </c>
      <c r="AD57" s="2" t="b">
        <f t="shared" si="18"/>
        <v>0</v>
      </c>
      <c r="AE57" s="2" t="b">
        <f t="shared" si="19"/>
        <v>0</v>
      </c>
    </row>
    <row r="58" spans="1:31" ht="18.75">
      <c r="A58" s="23">
        <v>44</v>
      </c>
      <c r="B58" s="8"/>
      <c r="C58" s="23"/>
      <c r="D58" s="23"/>
      <c r="E58" s="23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0" t="str">
        <f t="shared" si="12"/>
        <v> </v>
      </c>
      <c r="T58" s="50" t="str">
        <f t="shared" si="13"/>
        <v> </v>
      </c>
      <c r="U58" s="50" t="str">
        <f t="shared" si="14"/>
        <v> </v>
      </c>
      <c r="V58" s="50" t="str">
        <f t="shared" si="15"/>
        <v> </v>
      </c>
      <c r="X58" s="6">
        <f t="shared" si="8"/>
        <v>0</v>
      </c>
      <c r="Y58" s="6">
        <f t="shared" si="9"/>
        <v>0</v>
      </c>
      <c r="Z58" s="6">
        <f t="shared" si="10"/>
        <v>0</v>
      </c>
      <c r="AA58" s="6">
        <f t="shared" si="11"/>
        <v>0</v>
      </c>
      <c r="AB58" s="2" t="b">
        <f t="shared" si="16"/>
        <v>0</v>
      </c>
      <c r="AC58" s="2" t="b">
        <f t="shared" si="17"/>
        <v>0</v>
      </c>
      <c r="AD58" s="2" t="b">
        <f t="shared" si="18"/>
        <v>0</v>
      </c>
      <c r="AE58" s="2" t="b">
        <f t="shared" si="19"/>
        <v>0</v>
      </c>
    </row>
    <row r="59" spans="1:31" ht="18.75">
      <c r="A59" s="9">
        <v>45</v>
      </c>
      <c r="B59" s="22"/>
      <c r="C59" s="9"/>
      <c r="D59" s="9"/>
      <c r="E59" s="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0" t="str">
        <f t="shared" si="12"/>
        <v> </v>
      </c>
      <c r="T59" s="50" t="str">
        <f t="shared" si="13"/>
        <v> </v>
      </c>
      <c r="U59" s="50" t="str">
        <f t="shared" si="14"/>
        <v> </v>
      </c>
      <c r="V59" s="50" t="str">
        <f t="shared" si="15"/>
        <v> </v>
      </c>
      <c r="X59" s="6">
        <f t="shared" si="8"/>
        <v>0</v>
      </c>
      <c r="Y59" s="6">
        <f t="shared" si="9"/>
        <v>0</v>
      </c>
      <c r="Z59" s="6">
        <f t="shared" si="10"/>
        <v>0</v>
      </c>
      <c r="AA59" s="6">
        <f t="shared" si="11"/>
        <v>0</v>
      </c>
      <c r="AB59" s="2" t="b">
        <f t="shared" si="16"/>
        <v>0</v>
      </c>
      <c r="AC59" s="2" t="b">
        <f t="shared" si="17"/>
        <v>0</v>
      </c>
      <c r="AD59" s="2" t="b">
        <f t="shared" si="18"/>
        <v>0</v>
      </c>
      <c r="AE59" s="2" t="b">
        <f t="shared" si="19"/>
        <v>0</v>
      </c>
    </row>
    <row r="60" spans="1:31" ht="18.75">
      <c r="A60" s="23">
        <v>46</v>
      </c>
      <c r="B60" s="24"/>
      <c r="C60" s="25"/>
      <c r="D60" s="25"/>
      <c r="E60" s="25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54" t="str">
        <f t="shared" si="12"/>
        <v> </v>
      </c>
      <c r="T60" s="54" t="str">
        <f t="shared" si="13"/>
        <v> </v>
      </c>
      <c r="U60" s="54" t="str">
        <f t="shared" si="14"/>
        <v> </v>
      </c>
      <c r="V60" s="54" t="str">
        <f t="shared" si="15"/>
        <v> </v>
      </c>
      <c r="X60" s="6">
        <f>COUNTIF(D60:R60,"ป")</f>
        <v>0</v>
      </c>
      <c r="Y60" s="6">
        <f>COUNTIF(D60:R60,"ส")</f>
        <v>0</v>
      </c>
      <c r="Z60" s="6">
        <f>COUNTIF(D60:R60,"ม")</f>
        <v>0</v>
      </c>
      <c r="AA60" s="6">
        <f>COUNTIF(D60:R60,"พ")</f>
        <v>0</v>
      </c>
      <c r="AB60" s="2" t="b">
        <f t="shared" si="16"/>
        <v>0</v>
      </c>
      <c r="AC60" s="2" t="b">
        <f t="shared" si="17"/>
        <v>0</v>
      </c>
      <c r="AD60" s="2" t="b">
        <f t="shared" si="18"/>
        <v>0</v>
      </c>
      <c r="AE60" s="2" t="b">
        <f t="shared" si="19"/>
        <v>0</v>
      </c>
    </row>
    <row r="61" spans="1:22" ht="24">
      <c r="A61" s="89" t="str">
        <f>A1</f>
        <v>แบบสรุปการคัดกรองนักเรียนรายบุคคล ระดับชั้นมัธยมศึกษาปีที่  2/1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8" t="s">
        <v>65</v>
      </c>
      <c r="V61" s="88"/>
    </row>
    <row r="62" ht="18.75">
      <c r="A62" s="5" t="str">
        <f>A2</f>
        <v>คำชี้แจง ให้ครูที่ปรึกษา สรุปผลการคัดกรองนักเรียนเป็นรายบุคคล โดยนำผลจากแบบ บท.ดล.11 มาบันทึก</v>
      </c>
    </row>
    <row r="63" ht="18.75">
      <c r="B63" s="2" t="str">
        <f>B3</f>
        <v>   ป หมายถึง กลุ่มปกติ  ส หมายถึง กลุ่มเสี่ยง  ม หมายถึง กลุ่มมีปัญหา  พ หมายถึง กลุ่มพิเศษ</v>
      </c>
    </row>
    <row r="65" spans="1:22" ht="18.75">
      <c r="A65" s="83"/>
      <c r="B65" s="83" t="s">
        <v>69</v>
      </c>
      <c r="C65" s="87" t="s">
        <v>54</v>
      </c>
      <c r="D65" s="87"/>
      <c r="E65" s="87"/>
      <c r="F65" s="83" t="s">
        <v>20</v>
      </c>
      <c r="G65" s="83"/>
      <c r="H65" s="83"/>
      <c r="I65" s="83"/>
      <c r="J65" s="83"/>
      <c r="K65" s="83"/>
      <c r="L65" s="83"/>
      <c r="M65" s="83" t="s">
        <v>21</v>
      </c>
      <c r="N65" s="83"/>
      <c r="O65" s="83" t="s">
        <v>56</v>
      </c>
      <c r="P65" s="83"/>
      <c r="Q65" s="83"/>
      <c r="R65" s="83"/>
      <c r="S65" s="84" t="s">
        <v>63</v>
      </c>
      <c r="T65" s="84"/>
      <c r="U65" s="84"/>
      <c r="V65" s="84"/>
    </row>
    <row r="66" spans="1:27" ht="18.75">
      <c r="A66" s="83"/>
      <c r="B66" s="83"/>
      <c r="C66" s="86" t="s">
        <v>16</v>
      </c>
      <c r="D66" s="86" t="s">
        <v>52</v>
      </c>
      <c r="E66" s="86" t="s">
        <v>24</v>
      </c>
      <c r="F66" s="86" t="s">
        <v>53</v>
      </c>
      <c r="G66" s="83" t="s">
        <v>64</v>
      </c>
      <c r="H66" s="83"/>
      <c r="I66" s="83"/>
      <c r="J66" s="83"/>
      <c r="K66" s="83"/>
      <c r="L66" s="83"/>
      <c r="M66" s="83" t="s">
        <v>27</v>
      </c>
      <c r="N66" s="83" t="s">
        <v>55</v>
      </c>
      <c r="O66" s="83" t="s">
        <v>29</v>
      </c>
      <c r="P66" s="83" t="s">
        <v>30</v>
      </c>
      <c r="Q66" s="87" t="s">
        <v>31</v>
      </c>
      <c r="R66" s="83" t="s">
        <v>56</v>
      </c>
      <c r="S66" s="84" t="s">
        <v>13</v>
      </c>
      <c r="T66" s="84" t="s">
        <v>14</v>
      </c>
      <c r="U66" s="85" t="s">
        <v>15</v>
      </c>
      <c r="V66" s="84" t="s">
        <v>16</v>
      </c>
      <c r="X66" s="81"/>
      <c r="Y66" s="81"/>
      <c r="Z66" s="82"/>
      <c r="AA66" s="82"/>
    </row>
    <row r="67" spans="1:27" ht="18.75">
      <c r="A67" s="83"/>
      <c r="B67" s="83"/>
      <c r="C67" s="86"/>
      <c r="D67" s="86"/>
      <c r="E67" s="86"/>
      <c r="F67" s="86"/>
      <c r="G67" s="20" t="s">
        <v>57</v>
      </c>
      <c r="H67" s="20" t="s">
        <v>58</v>
      </c>
      <c r="I67" s="20" t="s">
        <v>59</v>
      </c>
      <c r="J67" s="20" t="s">
        <v>60</v>
      </c>
      <c r="K67" s="20" t="s">
        <v>62</v>
      </c>
      <c r="L67" s="20" t="s">
        <v>61</v>
      </c>
      <c r="M67" s="83"/>
      <c r="N67" s="83"/>
      <c r="O67" s="83"/>
      <c r="P67" s="83"/>
      <c r="Q67" s="87"/>
      <c r="R67" s="83"/>
      <c r="S67" s="84"/>
      <c r="T67" s="84"/>
      <c r="U67" s="85"/>
      <c r="V67" s="84"/>
      <c r="X67" s="81"/>
      <c r="Y67" s="81"/>
      <c r="Z67" s="82"/>
      <c r="AA67" s="82"/>
    </row>
    <row r="68" spans="1:27" ht="18.75">
      <c r="A68" s="83" t="s">
        <v>62</v>
      </c>
      <c r="B68" s="33" t="s">
        <v>7</v>
      </c>
      <c r="C68" s="21">
        <f>COUNTA(C8:C30)+COUNTA(C38:C60)</f>
        <v>0</v>
      </c>
      <c r="D68" s="21">
        <f>COUNTIF($D$8:$D$30,"พ")+COUNTIF($D$38:$D$60,"พ")</f>
        <v>0</v>
      </c>
      <c r="E68" s="21">
        <f>COUNTIF(E$8:E$30,"พ")+COUNTIF(E$38:E$60,"พ")</f>
        <v>0</v>
      </c>
      <c r="F68" s="29" t="s">
        <v>77</v>
      </c>
      <c r="G68" s="29" t="s">
        <v>77</v>
      </c>
      <c r="H68" s="29" t="s">
        <v>77</v>
      </c>
      <c r="I68" s="29" t="s">
        <v>77</v>
      </c>
      <c r="J68" s="29" t="s">
        <v>77</v>
      </c>
      <c r="K68" s="29" t="s">
        <v>77</v>
      </c>
      <c r="L68" s="29" t="s">
        <v>77</v>
      </c>
      <c r="M68" s="29" t="s">
        <v>77</v>
      </c>
      <c r="N68" s="29" t="s">
        <v>77</v>
      </c>
      <c r="O68" s="29" t="s">
        <v>77</v>
      </c>
      <c r="P68" s="29" t="s">
        <v>77</v>
      </c>
      <c r="Q68" s="29" t="s">
        <v>77</v>
      </c>
      <c r="R68" s="21">
        <f>COUNTIF(R$8:R$30,"พ")+COUNTIF(R$38:R$60,"พ")</f>
        <v>0</v>
      </c>
      <c r="S68" s="42"/>
      <c r="T68" s="42"/>
      <c r="U68" s="42"/>
      <c r="V68" s="51">
        <f>COUNTIF(V$8:V$30,"พ")+COUNTIF(V$38:V$60,"พ")</f>
        <v>0</v>
      </c>
      <c r="X68" s="41"/>
      <c r="Y68" s="41"/>
      <c r="Z68" s="41"/>
      <c r="AA68" s="41"/>
    </row>
    <row r="69" spans="1:27" ht="18.75">
      <c r="A69" s="83"/>
      <c r="B69" s="34" t="s">
        <v>70</v>
      </c>
      <c r="C69" s="31" t="s">
        <v>77</v>
      </c>
      <c r="D69" s="27">
        <f>COUNTIF($D$8:$D$30,"ป")+COUNTIF($D$38:$D$60,"ป")</f>
        <v>0</v>
      </c>
      <c r="E69" s="23">
        <f aca="true" t="shared" si="20" ref="E69:S69">COUNTIF(E$8:E$30,"ป")+COUNTIF(E$38:E$60,"ป")</f>
        <v>0</v>
      </c>
      <c r="F69" s="23">
        <f t="shared" si="20"/>
        <v>0</v>
      </c>
      <c r="G69" s="23">
        <f t="shared" si="20"/>
        <v>0</v>
      </c>
      <c r="H69" s="23">
        <f t="shared" si="20"/>
        <v>0</v>
      </c>
      <c r="I69" s="23">
        <f t="shared" si="20"/>
        <v>0</v>
      </c>
      <c r="J69" s="23">
        <f t="shared" si="20"/>
        <v>0</v>
      </c>
      <c r="K69" s="23">
        <f t="shared" si="20"/>
        <v>0</v>
      </c>
      <c r="L69" s="23">
        <f t="shared" si="20"/>
        <v>0</v>
      </c>
      <c r="M69" s="23">
        <f t="shared" si="20"/>
        <v>0</v>
      </c>
      <c r="N69" s="23">
        <f t="shared" si="20"/>
        <v>0</v>
      </c>
      <c r="O69" s="23">
        <f t="shared" si="20"/>
        <v>0</v>
      </c>
      <c r="P69" s="23">
        <f t="shared" si="20"/>
        <v>0</v>
      </c>
      <c r="Q69" s="23">
        <f t="shared" si="20"/>
        <v>0</v>
      </c>
      <c r="R69" s="23">
        <f t="shared" si="20"/>
        <v>0</v>
      </c>
      <c r="S69" s="52">
        <f t="shared" si="20"/>
        <v>0</v>
      </c>
      <c r="T69" s="43"/>
      <c r="U69" s="43"/>
      <c r="V69" s="43"/>
      <c r="X69" s="41"/>
      <c r="Y69" s="41"/>
      <c r="Z69" s="41"/>
      <c r="AA69" s="41"/>
    </row>
    <row r="70" spans="1:27" ht="18.75">
      <c r="A70" s="83"/>
      <c r="B70" s="34" t="s">
        <v>71</v>
      </c>
      <c r="C70" s="31" t="s">
        <v>77</v>
      </c>
      <c r="D70" s="31" t="s">
        <v>77</v>
      </c>
      <c r="E70" s="23">
        <f aca="true" t="shared" si="21" ref="E70:R70">COUNTIF(E$8:E$30,"ส")+COUNTIF(E$38:E$60,"ส")</f>
        <v>0</v>
      </c>
      <c r="F70" s="23">
        <f t="shared" si="21"/>
        <v>0</v>
      </c>
      <c r="G70" s="23">
        <f t="shared" si="21"/>
        <v>0</v>
      </c>
      <c r="H70" s="23">
        <f t="shared" si="21"/>
        <v>0</v>
      </c>
      <c r="I70" s="23">
        <f t="shared" si="21"/>
        <v>0</v>
      </c>
      <c r="J70" s="23">
        <f t="shared" si="21"/>
        <v>0</v>
      </c>
      <c r="K70" s="23">
        <f t="shared" si="21"/>
        <v>0</v>
      </c>
      <c r="L70" s="23">
        <f t="shared" si="21"/>
        <v>0</v>
      </c>
      <c r="M70" s="23">
        <f t="shared" si="21"/>
        <v>0</v>
      </c>
      <c r="N70" s="23">
        <f t="shared" si="21"/>
        <v>0</v>
      </c>
      <c r="O70" s="23">
        <f t="shared" si="21"/>
        <v>0</v>
      </c>
      <c r="P70" s="23">
        <f t="shared" si="21"/>
        <v>0</v>
      </c>
      <c r="Q70" s="23">
        <f t="shared" si="21"/>
        <v>0</v>
      </c>
      <c r="R70" s="23">
        <f t="shared" si="21"/>
        <v>0</v>
      </c>
      <c r="S70" s="43"/>
      <c r="T70" s="52">
        <f>COUNTIF(T$8:T$30,"ส")+COUNTIF(T$38:T$60,"ส")</f>
        <v>0</v>
      </c>
      <c r="U70" s="43"/>
      <c r="V70" s="43"/>
      <c r="X70" s="41"/>
      <c r="Y70" s="41"/>
      <c r="Z70" s="41"/>
      <c r="AA70" s="41"/>
    </row>
    <row r="71" spans="1:27" ht="18.75">
      <c r="A71" s="83"/>
      <c r="B71" s="32" t="s">
        <v>72</v>
      </c>
      <c r="C71" s="36" t="s">
        <v>77</v>
      </c>
      <c r="D71" s="36" t="s">
        <v>77</v>
      </c>
      <c r="E71" s="25">
        <f aca="true" t="shared" si="22" ref="E71:R71">COUNTIF(E$8:E$30,"ม")+COUNTIF(E$38:E$60,"ม")</f>
        <v>0</v>
      </c>
      <c r="F71" s="25">
        <f t="shared" si="22"/>
        <v>0</v>
      </c>
      <c r="G71" s="25">
        <f t="shared" si="22"/>
        <v>0</v>
      </c>
      <c r="H71" s="25">
        <f t="shared" si="22"/>
        <v>0</v>
      </c>
      <c r="I71" s="25">
        <f t="shared" si="22"/>
        <v>0</v>
      </c>
      <c r="J71" s="25">
        <f t="shared" si="22"/>
        <v>0</v>
      </c>
      <c r="K71" s="25">
        <f t="shared" si="22"/>
        <v>0</v>
      </c>
      <c r="L71" s="25">
        <f t="shared" si="22"/>
        <v>0</v>
      </c>
      <c r="M71" s="25">
        <f t="shared" si="22"/>
        <v>0</v>
      </c>
      <c r="N71" s="25">
        <f t="shared" si="22"/>
        <v>0</v>
      </c>
      <c r="O71" s="25">
        <f t="shared" si="22"/>
        <v>0</v>
      </c>
      <c r="P71" s="25">
        <f t="shared" si="22"/>
        <v>0</v>
      </c>
      <c r="Q71" s="25">
        <f t="shared" si="22"/>
        <v>0</v>
      </c>
      <c r="R71" s="25">
        <f t="shared" si="22"/>
        <v>0</v>
      </c>
      <c r="S71" s="44"/>
      <c r="T71" s="44"/>
      <c r="U71" s="53">
        <f>COUNTIF(U$8:U$30,"ม")+COUNTIF(U$38:U$60,"ม")</f>
        <v>0</v>
      </c>
      <c r="V71" s="44"/>
      <c r="X71" s="41"/>
      <c r="Y71" s="41"/>
      <c r="Z71" s="41"/>
      <c r="AA71" s="41"/>
    </row>
    <row r="72" spans="1:27" ht="18.75">
      <c r="A72" s="37"/>
      <c r="B72" s="38" t="s">
        <v>62</v>
      </c>
      <c r="C72" s="39">
        <f>C68</f>
        <v>0</v>
      </c>
      <c r="D72" s="39">
        <f>D68+D69</f>
        <v>0</v>
      </c>
      <c r="E72" s="40">
        <f>SUM(E68:E71)</f>
        <v>0</v>
      </c>
      <c r="F72" s="40">
        <f>SUM(F69:F71)</f>
        <v>0</v>
      </c>
      <c r="G72" s="40">
        <f aca="true" t="shared" si="23" ref="G72:Q72">SUM(G69:G71)</f>
        <v>0</v>
      </c>
      <c r="H72" s="40">
        <f t="shared" si="23"/>
        <v>0</v>
      </c>
      <c r="I72" s="40">
        <f t="shared" si="23"/>
        <v>0</v>
      </c>
      <c r="J72" s="40">
        <f t="shared" si="23"/>
        <v>0</v>
      </c>
      <c r="K72" s="40">
        <f t="shared" si="23"/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0">
        <f t="shared" si="23"/>
        <v>0</v>
      </c>
      <c r="P72" s="40">
        <f t="shared" si="23"/>
        <v>0</v>
      </c>
      <c r="Q72" s="40">
        <f t="shared" si="23"/>
        <v>0</v>
      </c>
      <c r="R72" s="13">
        <f>SUM(R68:R71)</f>
        <v>0</v>
      </c>
      <c r="S72" s="45">
        <f>S69</f>
        <v>0</v>
      </c>
      <c r="T72" s="45">
        <f>T70</f>
        <v>0</v>
      </c>
      <c r="U72" s="45">
        <f>U71</f>
        <v>0</v>
      </c>
      <c r="V72" s="45">
        <f>V68</f>
        <v>0</v>
      </c>
      <c r="W72" s="2">
        <f>SUM(S72:V72)</f>
        <v>0</v>
      </c>
      <c r="X72" s="41"/>
      <c r="Y72" s="41"/>
      <c r="Z72" s="41"/>
      <c r="AA72" s="41"/>
    </row>
    <row r="73" spans="1:22" ht="18.75">
      <c r="A73" s="83" t="s">
        <v>62</v>
      </c>
      <c r="B73" s="35" t="s">
        <v>73</v>
      </c>
      <c r="C73" s="27" t="e">
        <f>(C68*100)/W72</f>
        <v>#DIV/0!</v>
      </c>
      <c r="D73" s="27" t="e">
        <f>(D68*100)/W72</f>
        <v>#DIV/0!</v>
      </c>
      <c r="E73" s="27" t="e">
        <f>(E68*100)/W72</f>
        <v>#DIV/0!</v>
      </c>
      <c r="F73" s="30" t="s">
        <v>77</v>
      </c>
      <c r="G73" s="30" t="s">
        <v>77</v>
      </c>
      <c r="H73" s="30" t="s">
        <v>77</v>
      </c>
      <c r="I73" s="30" t="s">
        <v>77</v>
      </c>
      <c r="J73" s="30" t="s">
        <v>77</v>
      </c>
      <c r="K73" s="30" t="s">
        <v>77</v>
      </c>
      <c r="L73" s="30" t="s">
        <v>77</v>
      </c>
      <c r="M73" s="30" t="s">
        <v>77</v>
      </c>
      <c r="N73" s="30" t="s">
        <v>77</v>
      </c>
      <c r="O73" s="30" t="s">
        <v>77</v>
      </c>
      <c r="P73" s="30" t="s">
        <v>77</v>
      </c>
      <c r="Q73" s="30" t="s">
        <v>77</v>
      </c>
      <c r="R73" s="26" t="e">
        <f>(R68*100)/$W$72</f>
        <v>#DIV/0!</v>
      </c>
      <c r="S73" s="42"/>
      <c r="T73" s="42"/>
      <c r="U73" s="42"/>
      <c r="V73" s="51" t="e">
        <f>(V68*100)/W72</f>
        <v>#DIV/0!</v>
      </c>
    </row>
    <row r="74" spans="1:22" ht="18.75">
      <c r="A74" s="83"/>
      <c r="B74" s="34" t="s">
        <v>74</v>
      </c>
      <c r="C74" s="31" t="s">
        <v>77</v>
      </c>
      <c r="D74" s="23" t="e">
        <f>(D69*100)/W72</f>
        <v>#DIV/0!</v>
      </c>
      <c r="E74" s="23" t="e">
        <f>(E69*100)/W72</f>
        <v>#DIV/0!</v>
      </c>
      <c r="F74" s="8" t="e">
        <f aca="true" t="shared" si="24" ref="F74:Q74">(F69*100)/$W$72</f>
        <v>#DIV/0!</v>
      </c>
      <c r="G74" s="8" t="e">
        <f t="shared" si="24"/>
        <v>#DIV/0!</v>
      </c>
      <c r="H74" s="8" t="e">
        <f t="shared" si="24"/>
        <v>#DIV/0!</v>
      </c>
      <c r="I74" s="8" t="e">
        <f t="shared" si="24"/>
        <v>#DIV/0!</v>
      </c>
      <c r="J74" s="8" t="e">
        <f t="shared" si="24"/>
        <v>#DIV/0!</v>
      </c>
      <c r="K74" s="8" t="e">
        <f t="shared" si="24"/>
        <v>#DIV/0!</v>
      </c>
      <c r="L74" s="8" t="e">
        <f t="shared" si="24"/>
        <v>#DIV/0!</v>
      </c>
      <c r="M74" s="8" t="e">
        <f t="shared" si="24"/>
        <v>#DIV/0!</v>
      </c>
      <c r="N74" s="8" t="e">
        <f t="shared" si="24"/>
        <v>#DIV/0!</v>
      </c>
      <c r="O74" s="8" t="e">
        <f t="shared" si="24"/>
        <v>#DIV/0!</v>
      </c>
      <c r="P74" s="8" t="e">
        <f t="shared" si="24"/>
        <v>#DIV/0!</v>
      </c>
      <c r="Q74" s="8" t="e">
        <f t="shared" si="24"/>
        <v>#DIV/0!</v>
      </c>
      <c r="R74" s="8" t="e">
        <f>(R69*100)/$W$72</f>
        <v>#DIV/0!</v>
      </c>
      <c r="S74" s="52" t="e">
        <f>(S69*100)/W72</f>
        <v>#DIV/0!</v>
      </c>
      <c r="T74" s="43"/>
      <c r="U74" s="43"/>
      <c r="V74" s="43"/>
    </row>
    <row r="75" spans="1:22" ht="18.75">
      <c r="A75" s="83"/>
      <c r="B75" s="34" t="s">
        <v>75</v>
      </c>
      <c r="C75" s="31" t="s">
        <v>77</v>
      </c>
      <c r="D75" s="31" t="s">
        <v>77</v>
      </c>
      <c r="E75" s="23" t="e">
        <f>(E70*100)/W72</f>
        <v>#DIV/0!</v>
      </c>
      <c r="F75" s="8" t="e">
        <f>(F70*100)/$W$72</f>
        <v>#DIV/0!</v>
      </c>
      <c r="G75" s="8" t="e">
        <f aca="true" t="shared" si="25" ref="G75:R75">(G70*100)/$W$72</f>
        <v>#DIV/0!</v>
      </c>
      <c r="H75" s="8" t="e">
        <f t="shared" si="25"/>
        <v>#DIV/0!</v>
      </c>
      <c r="I75" s="8" t="e">
        <f t="shared" si="25"/>
        <v>#DIV/0!</v>
      </c>
      <c r="J75" s="8" t="e">
        <f t="shared" si="25"/>
        <v>#DIV/0!</v>
      </c>
      <c r="K75" s="8" t="e">
        <f t="shared" si="25"/>
        <v>#DIV/0!</v>
      </c>
      <c r="L75" s="8" t="e">
        <f t="shared" si="25"/>
        <v>#DIV/0!</v>
      </c>
      <c r="M75" s="8" t="e">
        <f t="shared" si="25"/>
        <v>#DIV/0!</v>
      </c>
      <c r="N75" s="8" t="e">
        <f t="shared" si="25"/>
        <v>#DIV/0!</v>
      </c>
      <c r="O75" s="8" t="e">
        <f t="shared" si="25"/>
        <v>#DIV/0!</v>
      </c>
      <c r="P75" s="8" t="e">
        <f t="shared" si="25"/>
        <v>#DIV/0!</v>
      </c>
      <c r="Q75" s="8" t="e">
        <f t="shared" si="25"/>
        <v>#DIV/0!</v>
      </c>
      <c r="R75" s="8" t="e">
        <f t="shared" si="25"/>
        <v>#DIV/0!</v>
      </c>
      <c r="S75" s="43"/>
      <c r="T75" s="52" t="e">
        <f>(T70*100)/W72</f>
        <v>#DIV/0!</v>
      </c>
      <c r="U75" s="43"/>
      <c r="V75" s="43"/>
    </row>
    <row r="76" spans="1:22" ht="18.75">
      <c r="A76" s="83"/>
      <c r="B76" s="32" t="s">
        <v>76</v>
      </c>
      <c r="C76" s="36" t="s">
        <v>77</v>
      </c>
      <c r="D76" s="36" t="s">
        <v>77</v>
      </c>
      <c r="E76" s="10" t="e">
        <f>(E71*100)/W72</f>
        <v>#DIV/0!</v>
      </c>
      <c r="F76" s="8" t="e">
        <f>(F71*100)/$W$72</f>
        <v>#DIV/0!</v>
      </c>
      <c r="G76" s="8" t="e">
        <f aca="true" t="shared" si="26" ref="G76:R76">(G71*100)/$W$72</f>
        <v>#DIV/0!</v>
      </c>
      <c r="H76" s="8" t="e">
        <f t="shared" si="26"/>
        <v>#DIV/0!</v>
      </c>
      <c r="I76" s="8" t="e">
        <f t="shared" si="26"/>
        <v>#DIV/0!</v>
      </c>
      <c r="J76" s="8" t="e">
        <f t="shared" si="26"/>
        <v>#DIV/0!</v>
      </c>
      <c r="K76" s="8" t="e">
        <f t="shared" si="26"/>
        <v>#DIV/0!</v>
      </c>
      <c r="L76" s="8" t="e">
        <f t="shared" si="26"/>
        <v>#DIV/0!</v>
      </c>
      <c r="M76" s="8" t="e">
        <f t="shared" si="26"/>
        <v>#DIV/0!</v>
      </c>
      <c r="N76" s="8" t="e">
        <f t="shared" si="26"/>
        <v>#DIV/0!</v>
      </c>
      <c r="O76" s="8" t="e">
        <f t="shared" si="26"/>
        <v>#DIV/0!</v>
      </c>
      <c r="P76" s="8" t="e">
        <f t="shared" si="26"/>
        <v>#DIV/0!</v>
      </c>
      <c r="Q76" s="8" t="e">
        <f t="shared" si="26"/>
        <v>#DIV/0!</v>
      </c>
      <c r="R76" s="8" t="e">
        <f t="shared" si="26"/>
        <v>#DIV/0!</v>
      </c>
      <c r="S76" s="44"/>
      <c r="T76" s="44"/>
      <c r="U76" s="53" t="e">
        <f>(U71*100)/W72</f>
        <v>#DIV/0!</v>
      </c>
      <c r="V76" s="44"/>
    </row>
    <row r="77" spans="1:22" ht="18.75">
      <c r="A77" s="37"/>
      <c r="B77" s="46" t="s">
        <v>62</v>
      </c>
      <c r="C77" s="47" t="e">
        <f>C73</f>
        <v>#DIV/0!</v>
      </c>
      <c r="D77" s="47" t="e">
        <f>D73+D74</f>
        <v>#DIV/0!</v>
      </c>
      <c r="E77" s="13" t="e">
        <f>SUM(E73:E76)</f>
        <v>#DIV/0!</v>
      </c>
      <c r="F77" s="13" t="e">
        <f aca="true" t="shared" si="27" ref="F77:Q77">SUM(F74:F76)</f>
        <v>#DIV/0!</v>
      </c>
      <c r="G77" s="13" t="e">
        <f t="shared" si="27"/>
        <v>#DIV/0!</v>
      </c>
      <c r="H77" s="13" t="e">
        <f t="shared" si="27"/>
        <v>#DIV/0!</v>
      </c>
      <c r="I77" s="13" t="e">
        <f t="shared" si="27"/>
        <v>#DIV/0!</v>
      </c>
      <c r="J77" s="13" t="e">
        <f t="shared" si="27"/>
        <v>#DIV/0!</v>
      </c>
      <c r="K77" s="13" t="e">
        <f t="shared" si="27"/>
        <v>#DIV/0!</v>
      </c>
      <c r="L77" s="13" t="e">
        <f t="shared" si="27"/>
        <v>#DIV/0!</v>
      </c>
      <c r="M77" s="13" t="e">
        <f t="shared" si="27"/>
        <v>#DIV/0!</v>
      </c>
      <c r="N77" s="13" t="e">
        <f t="shared" si="27"/>
        <v>#DIV/0!</v>
      </c>
      <c r="O77" s="13" t="e">
        <f t="shared" si="27"/>
        <v>#DIV/0!</v>
      </c>
      <c r="P77" s="13" t="e">
        <f t="shared" si="27"/>
        <v>#DIV/0!</v>
      </c>
      <c r="Q77" s="13" t="e">
        <f t="shared" si="27"/>
        <v>#DIV/0!</v>
      </c>
      <c r="R77" s="13" t="e">
        <f>SUM(R73:R76)</f>
        <v>#DIV/0!</v>
      </c>
      <c r="S77" s="48" t="e">
        <f>S74</f>
        <v>#DIV/0!</v>
      </c>
      <c r="T77" s="48" t="e">
        <f>T75</f>
        <v>#DIV/0!</v>
      </c>
      <c r="U77" s="48" t="e">
        <f>U76</f>
        <v>#DIV/0!</v>
      </c>
      <c r="V77" s="48" t="e">
        <f>V73</f>
        <v>#DIV/0!</v>
      </c>
    </row>
  </sheetData>
  <sheetProtection/>
  <protectedRanges>
    <protectedRange password="CC3D" sqref="B38:R60" name="ช่วง2"/>
    <protectedRange password="CC3D" sqref="B8:R30" name="ช่วง1"/>
  </protectedRanges>
  <mergeCells count="86">
    <mergeCell ref="S5:V5"/>
    <mergeCell ref="O6:O7"/>
    <mergeCell ref="P6:P7"/>
    <mergeCell ref="Q6:Q7"/>
    <mergeCell ref="M6:M7"/>
    <mergeCell ref="N6:N7"/>
    <mergeCell ref="A5:A7"/>
    <mergeCell ref="B5:B7"/>
    <mergeCell ref="C6:C7"/>
    <mergeCell ref="D6:D7"/>
    <mergeCell ref="E6:E7"/>
    <mergeCell ref="F6:F7"/>
    <mergeCell ref="C5:E5"/>
    <mergeCell ref="M5:N5"/>
    <mergeCell ref="G6:L6"/>
    <mergeCell ref="F5:L5"/>
    <mergeCell ref="M36:M37"/>
    <mergeCell ref="A1:T1"/>
    <mergeCell ref="A31:T31"/>
    <mergeCell ref="A35:A37"/>
    <mergeCell ref="B35:B37"/>
    <mergeCell ref="C35:E35"/>
    <mergeCell ref="F35:L35"/>
    <mergeCell ref="M35:N35"/>
    <mergeCell ref="O35:R35"/>
    <mergeCell ref="S35:V35"/>
    <mergeCell ref="R6:R7"/>
    <mergeCell ref="O5:R5"/>
    <mergeCell ref="S6:S7"/>
    <mergeCell ref="T6:T7"/>
    <mergeCell ref="U6:U7"/>
    <mergeCell ref="V6:V7"/>
    <mergeCell ref="V36:V37"/>
    <mergeCell ref="U31:V31"/>
    <mergeCell ref="U1:V1"/>
    <mergeCell ref="A61:T61"/>
    <mergeCell ref="U61:V61"/>
    <mergeCell ref="N36:N37"/>
    <mergeCell ref="O36:O37"/>
    <mergeCell ref="P36:P37"/>
    <mergeCell ref="Q36:Q37"/>
    <mergeCell ref="R36:R37"/>
    <mergeCell ref="S36:S37"/>
    <mergeCell ref="C36:C37"/>
    <mergeCell ref="D36:D37"/>
    <mergeCell ref="E36:E37"/>
    <mergeCell ref="F36:F37"/>
    <mergeCell ref="G36:L36"/>
    <mergeCell ref="O65:R65"/>
    <mergeCell ref="Q66:Q67"/>
    <mergeCell ref="R66:R67"/>
    <mergeCell ref="T36:T37"/>
    <mergeCell ref="U36:U37"/>
    <mergeCell ref="A73:A76"/>
    <mergeCell ref="S65:V65"/>
    <mergeCell ref="C66:C67"/>
    <mergeCell ref="D66:D67"/>
    <mergeCell ref="E66:E67"/>
    <mergeCell ref="F66:F67"/>
    <mergeCell ref="G66:L66"/>
    <mergeCell ref="M66:M67"/>
    <mergeCell ref="N66:N67"/>
    <mergeCell ref="O66:O67"/>
    <mergeCell ref="P66:P67"/>
    <mergeCell ref="A65:A67"/>
    <mergeCell ref="B65:B67"/>
    <mergeCell ref="C65:E65"/>
    <mergeCell ref="F65:L65"/>
    <mergeCell ref="M65:N65"/>
    <mergeCell ref="S66:S67"/>
    <mergeCell ref="T66:T67"/>
    <mergeCell ref="U66:U67"/>
    <mergeCell ref="V66:V67"/>
    <mergeCell ref="A68:A71"/>
    <mergeCell ref="X6:X7"/>
    <mergeCell ref="Y6:Y7"/>
    <mergeCell ref="Z6:Z7"/>
    <mergeCell ref="AA6:AA7"/>
    <mergeCell ref="X36:X37"/>
    <mergeCell ref="Y36:Y37"/>
    <mergeCell ref="Z36:Z37"/>
    <mergeCell ref="AA36:AA37"/>
    <mergeCell ref="X66:X67"/>
    <mergeCell ref="Y66:Y67"/>
    <mergeCell ref="Z66:Z67"/>
    <mergeCell ref="AA66:AA6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zoomScale="130" zoomScaleNormal="130" zoomScalePageLayoutView="0" workbookViewId="0" topLeftCell="A10">
      <selection activeCell="G31" sqref="G31"/>
    </sheetView>
  </sheetViews>
  <sheetFormatPr defaultColWidth="9.140625" defaultRowHeight="15"/>
  <cols>
    <col min="1" max="1" width="2.8515625" style="1" customWidth="1"/>
    <col min="2" max="2" width="16.7109375" style="1" customWidth="1"/>
    <col min="3" max="10" width="6.57421875" style="1" customWidth="1"/>
    <col min="11" max="16384" width="9.00390625" style="1" customWidth="1"/>
  </cols>
  <sheetData>
    <row r="1" ht="17.25"/>
    <row r="2" ht="18.75">
      <c r="B2" s="2"/>
    </row>
    <row r="3" ht="18.75">
      <c r="B3" s="2"/>
    </row>
    <row r="4" ht="18.75">
      <c r="B4" s="2"/>
    </row>
    <row r="5" spans="1:10" ht="6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">
      <c r="A6" s="98" t="s">
        <v>37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21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21.75">
      <c r="A8" s="93" t="s">
        <v>0</v>
      </c>
      <c r="B8" s="93"/>
      <c r="C8" s="92" t="str">
        <f>กรอกข้อมูล!C3</f>
        <v>นายวธัญญู  พิชญภูสิทธิ</v>
      </c>
      <c r="D8" s="92"/>
      <c r="E8" s="92"/>
      <c r="F8" s="12" t="s">
        <v>34</v>
      </c>
      <c r="G8" s="92" t="str">
        <f>กรอกข้อมูล!C4</f>
        <v>นางณัฏฐ์ฎาพร  พิชญภูสิทธิ</v>
      </c>
      <c r="H8" s="92"/>
      <c r="I8" s="92"/>
      <c r="J8" s="92"/>
    </row>
    <row r="9" spans="1:10" ht="21.75">
      <c r="A9" s="93" t="s">
        <v>1</v>
      </c>
      <c r="B9" s="93"/>
      <c r="C9" s="91" t="str">
        <f>กรอกข้อมูล!C8</f>
        <v>31 พฤษภาคม 2564</v>
      </c>
      <c r="D9" s="91"/>
      <c r="E9" s="91"/>
      <c r="F9" s="93" t="s">
        <v>38</v>
      </c>
      <c r="G9" s="93"/>
      <c r="H9" s="76">
        <f>กรอกข้อมูล!C5</f>
        <v>2564</v>
      </c>
      <c r="I9" s="11"/>
      <c r="J9" s="11"/>
    </row>
    <row r="10" spans="1:10" ht="21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1.75">
      <c r="A11" s="59" t="s">
        <v>2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21.75">
      <c r="A12" s="11"/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1:10" ht="21.75">
      <c r="A13" s="11"/>
      <c r="B13" s="11" t="s">
        <v>4</v>
      </c>
      <c r="C13" s="11"/>
      <c r="D13" s="11"/>
      <c r="E13" s="11"/>
      <c r="F13" s="11"/>
      <c r="G13" s="11"/>
      <c r="H13" s="11"/>
      <c r="I13" s="11"/>
      <c r="J13" s="11"/>
    </row>
    <row r="14" spans="1:10" ht="21.75">
      <c r="A14" s="11"/>
      <c r="B14" s="11" t="s">
        <v>5</v>
      </c>
      <c r="C14" s="11"/>
      <c r="D14" s="11"/>
      <c r="E14" s="11"/>
      <c r="F14" s="11"/>
      <c r="G14" s="11"/>
      <c r="H14" s="11"/>
      <c r="I14" s="11"/>
      <c r="J14" s="11"/>
    </row>
    <row r="15" spans="1:10" ht="21.75">
      <c r="A15" s="11"/>
      <c r="B15" s="11" t="s">
        <v>6</v>
      </c>
      <c r="C15" s="11"/>
      <c r="D15" s="11"/>
      <c r="E15" s="11"/>
      <c r="F15" s="11"/>
      <c r="G15" s="11"/>
      <c r="H15" s="11"/>
      <c r="I15" s="11"/>
      <c r="J15" s="11"/>
    </row>
    <row r="16" spans="1:10" ht="21.75">
      <c r="A16" s="11"/>
      <c r="B16" s="11"/>
      <c r="C16" s="60"/>
      <c r="D16" s="11"/>
      <c r="E16" s="11"/>
      <c r="F16" s="11"/>
      <c r="G16" s="11"/>
      <c r="H16" s="11"/>
      <c r="I16" s="11"/>
      <c r="J16" s="11"/>
    </row>
    <row r="17" spans="1:10" ht="21.75">
      <c r="A17" s="94" t="s">
        <v>11</v>
      </c>
      <c r="B17" s="96" t="s">
        <v>12</v>
      </c>
      <c r="C17" s="99" t="s">
        <v>8</v>
      </c>
      <c r="D17" s="99"/>
      <c r="E17" s="99" t="s">
        <v>9</v>
      </c>
      <c r="F17" s="99"/>
      <c r="G17" s="99" t="s">
        <v>10</v>
      </c>
      <c r="H17" s="99"/>
      <c r="I17" s="99" t="s">
        <v>32</v>
      </c>
      <c r="J17" s="99"/>
    </row>
    <row r="18" spans="1:10" ht="21.75">
      <c r="A18" s="95"/>
      <c r="B18" s="97"/>
      <c r="C18" s="61" t="s">
        <v>17</v>
      </c>
      <c r="D18" s="61" t="s">
        <v>18</v>
      </c>
      <c r="E18" s="61" t="s">
        <v>17</v>
      </c>
      <c r="F18" s="61" t="s">
        <v>18</v>
      </c>
      <c r="G18" s="61" t="s">
        <v>17</v>
      </c>
      <c r="H18" s="61" t="s">
        <v>18</v>
      </c>
      <c r="I18" s="61" t="s">
        <v>17</v>
      </c>
      <c r="J18" s="61" t="s">
        <v>18</v>
      </c>
    </row>
    <row r="19" spans="1:10" ht="21.75">
      <c r="A19" s="62">
        <v>1</v>
      </c>
      <c r="B19" s="63" t="s">
        <v>19</v>
      </c>
      <c r="C19" s="64"/>
      <c r="D19" s="64"/>
      <c r="E19" s="64"/>
      <c r="F19" s="64"/>
      <c r="G19" s="64"/>
      <c r="H19" s="64"/>
      <c r="I19" s="64"/>
      <c r="J19" s="64"/>
    </row>
    <row r="20" spans="1:10" ht="21.75">
      <c r="A20" s="65"/>
      <c r="B20" s="66" t="s">
        <v>22</v>
      </c>
      <c r="C20" s="67" t="s">
        <v>77</v>
      </c>
      <c r="D20" s="67" t="s">
        <v>77</v>
      </c>
      <c r="E20" s="67" t="s">
        <v>77</v>
      </c>
      <c r="F20" s="67" t="s">
        <v>77</v>
      </c>
      <c r="G20" s="67" t="s">
        <v>77</v>
      </c>
      <c r="H20" s="67" t="s">
        <v>77</v>
      </c>
      <c r="I20" s="68">
        <f>บันทึกข้อมูล!V68</f>
        <v>0</v>
      </c>
      <c r="J20" s="68" t="e">
        <f>บันทึกข้อมูล!V73</f>
        <v>#DIV/0!</v>
      </c>
    </row>
    <row r="21" spans="1:10" ht="21.75">
      <c r="A21" s="65"/>
      <c r="B21" s="69" t="s">
        <v>23</v>
      </c>
      <c r="C21" s="70">
        <f>บันทึกข้อมูล!D69</f>
        <v>0</v>
      </c>
      <c r="D21" s="70" t="e">
        <f>บันทึกข้อมูล!D74</f>
        <v>#DIV/0!</v>
      </c>
      <c r="E21" s="71" t="s">
        <v>77</v>
      </c>
      <c r="F21" s="71" t="s">
        <v>77</v>
      </c>
      <c r="G21" s="71" t="s">
        <v>77</v>
      </c>
      <c r="H21" s="71" t="s">
        <v>77</v>
      </c>
      <c r="I21" s="70">
        <f>บันทึกข้อมูล!D68</f>
        <v>0</v>
      </c>
      <c r="J21" s="70" t="e">
        <f>บันทึกข้อมูล!D73</f>
        <v>#DIV/0!</v>
      </c>
    </row>
    <row r="22" spans="1:10" ht="21.75">
      <c r="A22" s="72"/>
      <c r="B22" s="73" t="s">
        <v>24</v>
      </c>
      <c r="C22" s="74">
        <f>บันทึกข้อมูล!E69</f>
        <v>0</v>
      </c>
      <c r="D22" s="74" t="e">
        <f>บันทึกข้อมูล!E74</f>
        <v>#DIV/0!</v>
      </c>
      <c r="E22" s="74">
        <f>บันทึกข้อมูล!E70</f>
        <v>0</v>
      </c>
      <c r="F22" s="74" t="e">
        <f>บันทึกข้อมูล!E75</f>
        <v>#DIV/0!</v>
      </c>
      <c r="G22" s="74">
        <f>บันทึกข้อมูล!E71</f>
        <v>0</v>
      </c>
      <c r="H22" s="74" t="e">
        <f>บันทึกข้อมูล!E76</f>
        <v>#DIV/0!</v>
      </c>
      <c r="I22" s="74">
        <f>บันทึกข้อมูล!E68</f>
        <v>0</v>
      </c>
      <c r="J22" s="74" t="e">
        <f>บันทึกข้อมูล!E73</f>
        <v>#DIV/0!</v>
      </c>
    </row>
    <row r="23" spans="1:10" ht="21.75">
      <c r="A23" s="62">
        <v>2</v>
      </c>
      <c r="B23" s="63" t="s">
        <v>20</v>
      </c>
      <c r="C23" s="64"/>
      <c r="D23" s="64"/>
      <c r="E23" s="64"/>
      <c r="F23" s="64"/>
      <c r="G23" s="64"/>
      <c r="H23" s="64"/>
      <c r="I23" s="64"/>
      <c r="J23" s="64"/>
    </row>
    <row r="24" spans="1:10" ht="21.75">
      <c r="A24" s="65"/>
      <c r="B24" s="66" t="s">
        <v>25</v>
      </c>
      <c r="C24" s="68">
        <f>บันทึกข้อมูล!F69</f>
        <v>0</v>
      </c>
      <c r="D24" s="68" t="e">
        <f>บันทึกข้อมูล!F74</f>
        <v>#DIV/0!</v>
      </c>
      <c r="E24" s="68">
        <f>บันทึกข้อมูล!F70</f>
        <v>0</v>
      </c>
      <c r="F24" s="68" t="e">
        <f>บันทึกข้อมูล!F75</f>
        <v>#DIV/0!</v>
      </c>
      <c r="G24" s="68">
        <f>บันทึกข้อมูล!F71</f>
        <v>0</v>
      </c>
      <c r="H24" s="68" t="e">
        <f>บันทึกข้อมูล!F76</f>
        <v>#DIV/0!</v>
      </c>
      <c r="I24" s="67" t="s">
        <v>77</v>
      </c>
      <c r="J24" s="67" t="s">
        <v>77</v>
      </c>
    </row>
    <row r="25" spans="1:10" ht="21.75">
      <c r="A25" s="72"/>
      <c r="B25" s="73" t="s">
        <v>26</v>
      </c>
      <c r="C25" s="74">
        <f>บันทึกข้อมูล!J69</f>
        <v>0</v>
      </c>
      <c r="D25" s="74" t="e">
        <f>บันทึกข้อมูล!K74</f>
        <v>#DIV/0!</v>
      </c>
      <c r="E25" s="74">
        <f>บันทึกข้อมูล!J70</f>
        <v>0</v>
      </c>
      <c r="F25" s="74" t="e">
        <f>บันทึกข้อมูล!K75</f>
        <v>#DIV/0!</v>
      </c>
      <c r="G25" s="74">
        <f>บันทึกข้อมูล!K71</f>
        <v>0</v>
      </c>
      <c r="H25" s="74" t="e">
        <f>บันทึกข้อมูล!K76</f>
        <v>#DIV/0!</v>
      </c>
      <c r="I25" s="71" t="s">
        <v>77</v>
      </c>
      <c r="J25" s="71" t="s">
        <v>77</v>
      </c>
    </row>
    <row r="26" spans="1:10" ht="21.75">
      <c r="A26" s="62">
        <v>3</v>
      </c>
      <c r="B26" s="63" t="s">
        <v>21</v>
      </c>
      <c r="C26" s="64"/>
      <c r="D26" s="64"/>
      <c r="E26" s="64"/>
      <c r="F26" s="64"/>
      <c r="G26" s="64"/>
      <c r="H26" s="64"/>
      <c r="I26" s="64"/>
      <c r="J26" s="64"/>
    </row>
    <row r="27" spans="1:10" ht="21.75">
      <c r="A27" s="65"/>
      <c r="B27" s="66" t="s">
        <v>27</v>
      </c>
      <c r="C27" s="68">
        <f>บันทึกข้อมูล!M69</f>
        <v>0</v>
      </c>
      <c r="D27" s="68" t="e">
        <f>บันทึกข้อมูล!M74</f>
        <v>#DIV/0!</v>
      </c>
      <c r="E27" s="68">
        <f>บันทึกข้อมูล!M70</f>
        <v>0</v>
      </c>
      <c r="F27" s="68" t="e">
        <f>บันทึกข้อมูล!M75</f>
        <v>#DIV/0!</v>
      </c>
      <c r="G27" s="68">
        <f>บันทึกข้อมูล!M71</f>
        <v>0</v>
      </c>
      <c r="H27" s="68" t="e">
        <f>บันทึกข้อมูล!M76</f>
        <v>#DIV/0!</v>
      </c>
      <c r="I27" s="67" t="s">
        <v>77</v>
      </c>
      <c r="J27" s="67" t="s">
        <v>77</v>
      </c>
    </row>
    <row r="28" spans="1:10" ht="21.75">
      <c r="A28" s="72"/>
      <c r="B28" s="73" t="s">
        <v>28</v>
      </c>
      <c r="C28" s="74">
        <f>บันทึกข้อมูล!N69</f>
        <v>0</v>
      </c>
      <c r="D28" s="74" t="e">
        <f>บันทึกข้อมูล!N74</f>
        <v>#DIV/0!</v>
      </c>
      <c r="E28" s="74">
        <f>บันทึกข้อมูล!N70</f>
        <v>0</v>
      </c>
      <c r="F28" s="74" t="e">
        <f>บันทึกข้อมูล!O75</f>
        <v>#DIV/0!</v>
      </c>
      <c r="G28" s="74">
        <f>บันทึกข้อมูล!N71</f>
        <v>0</v>
      </c>
      <c r="H28" s="74" t="e">
        <f>บันทึกข้อมูล!N76</f>
        <v>#DIV/0!</v>
      </c>
      <c r="I28" s="71" t="s">
        <v>77</v>
      </c>
      <c r="J28" s="71" t="s">
        <v>77</v>
      </c>
    </row>
    <row r="29" spans="1:10" ht="21.75">
      <c r="A29" s="62">
        <v>4</v>
      </c>
      <c r="B29" s="63" t="s">
        <v>44</v>
      </c>
      <c r="C29" s="64"/>
      <c r="D29" s="64"/>
      <c r="E29" s="64"/>
      <c r="F29" s="64"/>
      <c r="G29" s="64"/>
      <c r="H29" s="64"/>
      <c r="I29" s="64"/>
      <c r="J29" s="64"/>
    </row>
    <row r="30" spans="1:10" ht="21.75">
      <c r="A30" s="65"/>
      <c r="B30" s="66" t="s">
        <v>29</v>
      </c>
      <c r="C30" s="68">
        <f>บันทึกข้อมูล!O69</f>
        <v>0</v>
      </c>
      <c r="D30" s="68" t="e">
        <f>บันทึกข้อมูล!O74</f>
        <v>#DIV/0!</v>
      </c>
      <c r="E30" s="68">
        <f>บันทึกข้อมูล!O70</f>
        <v>0</v>
      </c>
      <c r="F30" s="68" t="e">
        <f>บันทึกข้อมูล!O75</f>
        <v>#DIV/0!</v>
      </c>
      <c r="G30" s="68">
        <f>บันทึกข้อมูล!O71</f>
        <v>0</v>
      </c>
      <c r="H30" s="68" t="e">
        <f>บันทึกข้อมูล!O76</f>
        <v>#DIV/0!</v>
      </c>
      <c r="I30" s="67" t="s">
        <v>77</v>
      </c>
      <c r="J30" s="67" t="s">
        <v>77</v>
      </c>
    </row>
    <row r="31" spans="1:10" ht="21.75">
      <c r="A31" s="65"/>
      <c r="B31" s="69" t="s">
        <v>30</v>
      </c>
      <c r="C31" s="70">
        <f>บันทึกข้อมูล!P69</f>
        <v>0</v>
      </c>
      <c r="D31" s="70" t="e">
        <f>บันทึกข้อมูล!P74</f>
        <v>#DIV/0!</v>
      </c>
      <c r="E31" s="70">
        <f>บันทึกข้อมูล!P70</f>
        <v>0</v>
      </c>
      <c r="F31" s="70" t="e">
        <f>บันทึกข้อมูล!P75</f>
        <v>#DIV/0!</v>
      </c>
      <c r="G31" s="70">
        <f>บันทึกข้อมูล!P71</f>
        <v>0</v>
      </c>
      <c r="H31" s="70" t="e">
        <f>บันทึกข้อมูล!P76</f>
        <v>#DIV/0!</v>
      </c>
      <c r="I31" s="75" t="s">
        <v>77</v>
      </c>
      <c r="J31" s="75" t="s">
        <v>77</v>
      </c>
    </row>
    <row r="32" spans="1:10" ht="21.75">
      <c r="A32" s="65"/>
      <c r="B32" s="69" t="s">
        <v>31</v>
      </c>
      <c r="C32" s="70">
        <f>บันทึกข้อมูล!Q69</f>
        <v>0</v>
      </c>
      <c r="D32" s="70" t="e">
        <f>บันทึกข้อมูล!Q74</f>
        <v>#DIV/0!</v>
      </c>
      <c r="E32" s="70">
        <f>บันทึกข้อมูล!Q70</f>
        <v>0</v>
      </c>
      <c r="F32" s="70" t="e">
        <f>บันทึกข้อมูล!Q75</f>
        <v>#DIV/0!</v>
      </c>
      <c r="G32" s="70">
        <f>บันทึกข้อมูล!Q71</f>
        <v>0</v>
      </c>
      <c r="H32" s="70" t="e">
        <f>บันทึกข้อมูล!Q76</f>
        <v>#DIV/0!</v>
      </c>
      <c r="I32" s="71" t="s">
        <v>77</v>
      </c>
      <c r="J32" s="71" t="s">
        <v>77</v>
      </c>
    </row>
    <row r="33" spans="1:10" ht="21.75">
      <c r="A33" s="72"/>
      <c r="B33" s="73" t="s">
        <v>45</v>
      </c>
      <c r="C33" s="74">
        <f>บันทึกข้อมูล!R69</f>
        <v>0</v>
      </c>
      <c r="D33" s="74" t="e">
        <f>บันทึกข้อมูล!R74</f>
        <v>#DIV/0!</v>
      </c>
      <c r="E33" s="74">
        <f>บันทึกข้อมูล!R70</f>
        <v>0</v>
      </c>
      <c r="F33" s="74" t="e">
        <f>บันทึกข้อมูล!R75</f>
        <v>#DIV/0!</v>
      </c>
      <c r="G33" s="74">
        <f>บันทึกข้อมูล!R71</f>
        <v>0</v>
      </c>
      <c r="H33" s="74" t="e">
        <f>บันทึกข้อมูล!R76</f>
        <v>#DIV/0!</v>
      </c>
      <c r="I33" s="74">
        <f>บันทึกข้อมูล!R68</f>
        <v>0</v>
      </c>
      <c r="J33" s="74" t="e">
        <f>บันทึกข้อมูล!R73</f>
        <v>#DIV/0!</v>
      </c>
    </row>
    <row r="34" spans="1:10" ht="21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21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1.75">
      <c r="A36" s="11"/>
      <c r="B36" s="11"/>
      <c r="C36" s="90" t="s">
        <v>33</v>
      </c>
      <c r="D36" s="90"/>
      <c r="E36" s="90"/>
      <c r="F36" s="90"/>
      <c r="G36" s="90" t="s">
        <v>33</v>
      </c>
      <c r="H36" s="90"/>
      <c r="I36" s="90"/>
      <c r="J36" s="90"/>
    </row>
    <row r="37" spans="1:10" ht="21.75">
      <c r="A37" s="11"/>
      <c r="B37" s="11"/>
      <c r="C37" s="2"/>
      <c r="D37" s="2" t="str">
        <f>"( "&amp;C8&amp;" )"</f>
        <v>( นายวธัญญู  พิชญภูสิทธิ )</v>
      </c>
      <c r="E37" s="2"/>
      <c r="F37" s="2"/>
      <c r="G37" s="2"/>
      <c r="H37" s="2" t="str">
        <f>"( "&amp;G8&amp;" )"</f>
        <v>( นางณัฏฐ์ฎาพร  พิชญภูสิทธิ )</v>
      </c>
      <c r="I37" s="2"/>
      <c r="J37" s="2"/>
    </row>
  </sheetData>
  <sheetProtection password="CC3D" sheet="1" objects="1" scenarios="1"/>
  <mergeCells count="15">
    <mergeCell ref="A6:J6"/>
    <mergeCell ref="C17:D17"/>
    <mergeCell ref="E17:F17"/>
    <mergeCell ref="G17:H17"/>
    <mergeCell ref="I17:J17"/>
    <mergeCell ref="A17:A18"/>
    <mergeCell ref="B17:B18"/>
    <mergeCell ref="C36:F36"/>
    <mergeCell ref="A8:B8"/>
    <mergeCell ref="A9:B9"/>
    <mergeCell ref="G36:J36"/>
    <mergeCell ref="C9:E9"/>
    <mergeCell ref="C8:E8"/>
    <mergeCell ref="G8:J8"/>
    <mergeCell ref="F9:G9"/>
  </mergeCells>
  <printOptions/>
  <pageMargins left="0.984251968503937" right="0.7874015748031497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</cp:lastModifiedBy>
  <cp:lastPrinted>2021-05-31T08:25:22Z</cp:lastPrinted>
  <dcterms:created xsi:type="dcterms:W3CDTF">2021-05-31T04:31:23Z</dcterms:created>
  <dcterms:modified xsi:type="dcterms:W3CDTF">2021-06-01T02:54:12Z</dcterms:modified>
  <cp:category/>
  <cp:version/>
  <cp:contentType/>
  <cp:contentStatus/>
</cp:coreProperties>
</file>